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landolf.ROCK\Desktop\"/>
    </mc:Choice>
  </mc:AlternateContent>
  <xr:revisionPtr revIDLastSave="0" documentId="8_{A7E7208D-D89F-4C58-9E5B-BC14E4909B07}" xr6:coauthVersionLast="45" xr6:coauthVersionMax="45" xr10:uidLastSave="{00000000-0000-0000-0000-000000000000}"/>
  <bookViews>
    <workbookView xWindow="1536" yWindow="1536" windowWidth="17280" windowHeight="8964" xr2:uid="{00000000-000D-0000-FFFF-FFFF00000000}"/>
  </bookViews>
  <sheets>
    <sheet name="Change Summary" sheetId="70" r:id="rId1"/>
    <sheet name="Work &amp; Asset" sheetId="21" r:id="rId2"/>
    <sheet name="Work &amp; Asset (Other) " sheetId="66" r:id="rId3"/>
    <sheet name="Startegic Work and Asset" sheetId="73" r:id="rId4"/>
    <sheet name="Energy" sheetId="58" r:id="rId5"/>
    <sheet name="Technology" sheetId="24" r:id="rId6"/>
    <sheet name="Events" sheetId="56" r:id="rId7"/>
    <sheet name="SmartGov by Pop" sheetId="59" r:id="rId8"/>
    <sheet name="SmartGov per user" sheetId="39" r:id="rId9"/>
    <sheet name="SmartGov Add On Prof Svc" sheetId="74" r:id="rId10"/>
    <sheet name="DSI Services Etc," sheetId="55" r:id="rId11"/>
    <sheet name="Vendor Services" sheetId="37" r:id="rId12"/>
    <sheet name="FCA &amp; DG SOW" sheetId="30" r:id="rId13"/>
    <sheet name="M311 County Pop Renewals Only" sheetId="50" r:id="rId14"/>
    <sheet name="M311 Muni Pop Renewals Only" sheetId="51" r:id="rId15"/>
    <sheet name="W&amp;A Pop Renewals Only" sheetId="61" r:id="rId16"/>
    <sheet name="W&amp;A Legacy.Ren Only sq ft" sheetId="44" r:id="rId17"/>
    <sheet name="Legacy W&amp;A (Other)" sheetId="43" r:id="rId18"/>
    <sheet name="Legacy renewals only GIS" sheetId="52" r:id="rId19"/>
    <sheet name="Legacy. Renewals Only Safety" sheetId="26" r:id="rId20"/>
    <sheet name="Legacy.Ren Only Event Pub" sheetId="46" r:id="rId21"/>
    <sheet name="Legacy.Ren Only Tech" sheetId="47" r:id="rId22"/>
    <sheet name="Legacy.Ren Only FacS" sheetId="48" r:id="rId23"/>
    <sheet name="Legacy Ren Only UT" sheetId="49" r:id="rId24"/>
    <sheet name="Legacy Ren Only Energy" sheetId="64" r:id="rId25"/>
  </sheets>
  <externalReferences>
    <externalReference r:id="rId26"/>
    <externalReference r:id="rId27"/>
  </externalReferences>
  <definedNames>
    <definedName name="API" localSheetId="9">#REF!</definedName>
    <definedName name="API">#REF!</definedName>
    <definedName name="Coop_Adjust" localSheetId="9">#REF!</definedName>
    <definedName name="Coop_Adjust">#REF!</definedName>
    <definedName name="Service_API" localSheetId="9">#REF!</definedName>
    <definedName name="Service_API">#REF!</definedName>
    <definedName name="YesNoPick" localSheetId="9">[1]Variables!$F$2:$F$3</definedName>
    <definedName name="YesNoPick" localSheetId="2">[2]Variables!$F$2:$F$3</definedName>
    <definedName name="YesNoPick">[2]Variables!$F$2:$F$3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73" l="1"/>
  <c r="C43" i="73"/>
  <c r="B43" i="73" s="1"/>
  <c r="C42" i="73"/>
  <c r="B42" i="73" s="1"/>
  <c r="C41" i="73"/>
  <c r="B41" i="73" s="1"/>
  <c r="C40" i="73"/>
  <c r="B40" i="73" s="1"/>
  <c r="C39" i="73"/>
  <c r="B39" i="73" s="1"/>
  <c r="C38" i="73"/>
  <c r="B38" i="73" s="1"/>
  <c r="C37" i="73"/>
  <c r="B37" i="73" s="1"/>
  <c r="C36" i="73"/>
  <c r="B36" i="73" s="1"/>
  <c r="C35" i="73"/>
  <c r="B35" i="73" s="1"/>
  <c r="C34" i="73"/>
  <c r="B34" i="73" s="1"/>
  <c r="C33" i="73"/>
  <c r="B33" i="73" s="1"/>
  <c r="C32" i="73"/>
  <c r="B32" i="73" s="1"/>
  <c r="C31" i="73"/>
  <c r="B31" i="73" s="1"/>
  <c r="C30" i="73"/>
  <c r="B30" i="73" s="1"/>
  <c r="C29" i="73"/>
  <c r="B29" i="73" s="1"/>
  <c r="B28" i="73"/>
  <c r="B24" i="73"/>
  <c r="B23" i="73"/>
  <c r="C22" i="73"/>
  <c r="B22" i="73" s="1"/>
  <c r="C21" i="73"/>
  <c r="B21" i="73" s="1"/>
  <c r="C20" i="73"/>
  <c r="B20" i="73" s="1"/>
  <c r="C19" i="73"/>
  <c r="B19" i="73" s="1"/>
  <c r="C18" i="73"/>
  <c r="B18" i="73" s="1"/>
  <c r="C17" i="73"/>
  <c r="B17" i="73" s="1"/>
  <c r="C16" i="73"/>
  <c r="B16" i="73" s="1"/>
  <c r="C15" i="73"/>
  <c r="B15" i="73" s="1"/>
  <c r="C14" i="73"/>
  <c r="B14" i="73" s="1"/>
  <c r="C13" i="73"/>
  <c r="B13" i="73" s="1"/>
  <c r="B12" i="73"/>
  <c r="B44" i="61" l="1"/>
  <c r="C43" i="61"/>
  <c r="B43" i="61" s="1"/>
  <c r="C42" i="61"/>
  <c r="B42" i="61"/>
  <c r="C41" i="61"/>
  <c r="B41" i="61" s="1"/>
  <c r="C40" i="61"/>
  <c r="B40" i="61"/>
  <c r="C39" i="61"/>
  <c r="B39" i="61" s="1"/>
  <c r="C38" i="61"/>
  <c r="B38" i="61"/>
  <c r="C37" i="61"/>
  <c r="B37" i="61" s="1"/>
  <c r="C36" i="61"/>
  <c r="B36" i="61"/>
  <c r="C35" i="61"/>
  <c r="B35" i="61" s="1"/>
  <c r="C34" i="61"/>
  <c r="B34" i="61"/>
  <c r="C33" i="61"/>
  <c r="B33" i="61" s="1"/>
  <c r="C32" i="61"/>
  <c r="B32" i="61" s="1"/>
  <c r="C31" i="61"/>
  <c r="B31" i="61" s="1"/>
  <c r="C30" i="61"/>
  <c r="B30" i="61" s="1"/>
  <c r="C29" i="61"/>
  <c r="B29" i="61" s="1"/>
  <c r="B28" i="61"/>
  <c r="B24" i="61"/>
  <c r="B23" i="61"/>
  <c r="C22" i="61"/>
  <c r="B22" i="61" s="1"/>
  <c r="C21" i="61"/>
  <c r="B21" i="61" s="1"/>
  <c r="C20" i="61"/>
  <c r="B20" i="61" s="1"/>
  <c r="C19" i="61"/>
  <c r="B19" i="61" s="1"/>
  <c r="C18" i="61"/>
  <c r="B18" i="61" s="1"/>
  <c r="C17" i="61"/>
  <c r="B17" i="61" s="1"/>
  <c r="C16" i="61"/>
  <c r="B16" i="61" s="1"/>
  <c r="C15" i="61"/>
  <c r="B15" i="61" s="1"/>
  <c r="C14" i="61"/>
  <c r="B14" i="61" s="1"/>
  <c r="C13" i="61"/>
  <c r="B13" i="61" s="1"/>
  <c r="B12" i="61"/>
  <c r="C11" i="66" l="1"/>
  <c r="B11" i="66" s="1"/>
  <c r="B10" i="66"/>
  <c r="C12" i="66" l="1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C13" i="66" l="1"/>
  <c r="B12" i="66"/>
  <c r="B66" i="21"/>
  <c r="C67" i="21"/>
  <c r="B67" i="21" s="1"/>
  <c r="C68" i="21"/>
  <c r="B68" i="21" s="1"/>
  <c r="C69" i="21"/>
  <c r="B69" i="21" s="1"/>
  <c r="C70" i="21"/>
  <c r="B70" i="21" s="1"/>
  <c r="C71" i="21"/>
  <c r="B71" i="21" s="1"/>
  <c r="C72" i="21"/>
  <c r="B72" i="21" s="1"/>
  <c r="C73" i="21"/>
  <c r="B73" i="21" s="1"/>
  <c r="C74" i="21"/>
  <c r="B74" i="21" s="1"/>
  <c r="C75" i="21"/>
  <c r="B75" i="21" s="1"/>
  <c r="C76" i="21"/>
  <c r="B76" i="21" s="1"/>
  <c r="C77" i="21"/>
  <c r="B77" i="21" s="1"/>
  <c r="B78" i="21"/>
  <c r="B82" i="21"/>
  <c r="C83" i="21"/>
  <c r="B83" i="21" s="1"/>
  <c r="C84" i="21"/>
  <c r="B84" i="21" s="1"/>
  <c r="C85" i="21"/>
  <c r="B85" i="21" s="1"/>
  <c r="C86" i="21"/>
  <c r="B86" i="21" s="1"/>
  <c r="C87" i="21"/>
  <c r="B87" i="21" s="1"/>
  <c r="B88" i="21"/>
  <c r="C88" i="21"/>
  <c r="C89" i="21"/>
  <c r="B89" i="21" s="1"/>
  <c r="C90" i="21"/>
  <c r="B90" i="21" s="1"/>
  <c r="C91" i="21"/>
  <c r="B91" i="21" s="1"/>
  <c r="C92" i="21"/>
  <c r="B92" i="21" s="1"/>
  <c r="C93" i="21"/>
  <c r="B93" i="21" s="1"/>
  <c r="C94" i="21"/>
  <c r="B94" i="21" s="1"/>
  <c r="C95" i="21"/>
  <c r="B95" i="21" s="1"/>
  <c r="C96" i="21"/>
  <c r="B96" i="21" s="1"/>
  <c r="C97" i="21"/>
  <c r="B97" i="21" s="1"/>
  <c r="B98" i="21"/>
  <c r="B13" i="66" l="1"/>
  <c r="C14" i="66"/>
  <c r="C15" i="66" l="1"/>
  <c r="B14" i="66"/>
  <c r="B15" i="66" l="1"/>
  <c r="C16" i="66"/>
  <c r="C17" i="66" l="1"/>
  <c r="B16" i="66"/>
  <c r="B17" i="66" l="1"/>
  <c r="C18" i="66"/>
  <c r="C19" i="66" l="1"/>
  <c r="B18" i="66"/>
  <c r="B19" i="66" l="1"/>
  <c r="C20" i="66"/>
  <c r="C21" i="66" l="1"/>
  <c r="B20" i="66"/>
  <c r="B21" i="66" l="1"/>
  <c r="C22" i="66"/>
  <c r="C23" i="66" l="1"/>
  <c r="B22" i="66"/>
  <c r="B23" i="66" l="1"/>
  <c r="C24" i="66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C25" i="66" l="1"/>
  <c r="B24" i="66"/>
  <c r="B25" i="66" l="1"/>
  <c r="C26" i="66"/>
  <c r="C27" i="66" l="1"/>
  <c r="B26" i="66"/>
  <c r="B27" i="66" l="1"/>
  <c r="C28" i="66"/>
  <c r="B40" i="52"/>
  <c r="C39" i="52"/>
  <c r="B39" i="52" s="1"/>
  <c r="C38" i="52"/>
  <c r="B38" i="52" s="1"/>
  <c r="C37" i="52"/>
  <c r="B37" i="52" s="1"/>
  <c r="C36" i="52"/>
  <c r="B36" i="52" s="1"/>
  <c r="C35" i="52"/>
  <c r="B35" i="52" s="1"/>
  <c r="C34" i="52"/>
  <c r="B34" i="52" s="1"/>
  <c r="C33" i="52"/>
  <c r="B33" i="52" s="1"/>
  <c r="C32" i="52"/>
  <c r="B32" i="52" s="1"/>
  <c r="C31" i="52"/>
  <c r="B31" i="52" s="1"/>
  <c r="C30" i="52"/>
  <c r="B30" i="52" s="1"/>
  <c r="C29" i="52"/>
  <c r="B29" i="52" s="1"/>
  <c r="B28" i="52"/>
  <c r="B24" i="52"/>
  <c r="B23" i="52"/>
  <c r="C22" i="52"/>
  <c r="B22" i="52" s="1"/>
  <c r="C21" i="52"/>
  <c r="B21" i="52" s="1"/>
  <c r="C20" i="52"/>
  <c r="B20" i="52" s="1"/>
  <c r="C19" i="52"/>
  <c r="B19" i="52" s="1"/>
  <c r="C18" i="52"/>
  <c r="B18" i="52" s="1"/>
  <c r="C17" i="52"/>
  <c r="B17" i="52" s="1"/>
  <c r="C16" i="52"/>
  <c r="B16" i="52" s="1"/>
  <c r="C15" i="52"/>
  <c r="B15" i="52" s="1"/>
  <c r="C14" i="52"/>
  <c r="B14" i="52" s="1"/>
  <c r="C13" i="52"/>
  <c r="B13" i="52" s="1"/>
  <c r="B12" i="52"/>
  <c r="C29" i="66" l="1"/>
  <c r="B28" i="66"/>
  <c r="C20" i="47"/>
  <c r="C19" i="47"/>
  <c r="C18" i="47"/>
  <c r="C17" i="47"/>
  <c r="C16" i="47"/>
  <c r="C15" i="47"/>
  <c r="C14" i="47"/>
  <c r="C13" i="47"/>
  <c r="B29" i="66" l="1"/>
  <c r="C30" i="66"/>
  <c r="C31" i="66" l="1"/>
  <c r="B30" i="66"/>
  <c r="B31" i="66" l="1"/>
  <c r="C32" i="66"/>
  <c r="B23" i="21"/>
  <c r="C33" i="66" l="1"/>
  <c r="B32" i="66"/>
  <c r="C13" i="43"/>
  <c r="B12" i="43"/>
  <c r="B33" i="66" l="1"/>
  <c r="C34" i="66"/>
  <c r="B13" i="43"/>
  <c r="C14" i="43"/>
  <c r="C35" i="66" l="1"/>
  <c r="B34" i="66"/>
  <c r="C15" i="43"/>
  <c r="B14" i="43"/>
  <c r="B35" i="66" l="1"/>
  <c r="C36" i="66"/>
  <c r="B15" i="43"/>
  <c r="C16" i="43"/>
  <c r="C37" i="66" l="1"/>
  <c r="B36" i="66"/>
  <c r="B16" i="43"/>
  <c r="C17" i="43"/>
  <c r="B37" i="66" l="1"/>
  <c r="C38" i="66"/>
  <c r="C18" i="43"/>
  <c r="B17" i="43"/>
  <c r="C39" i="66" l="1"/>
  <c r="B38" i="66"/>
  <c r="C19" i="43"/>
  <c r="B18" i="43"/>
  <c r="B39" i="66" l="1"/>
  <c r="C40" i="66"/>
  <c r="B19" i="43"/>
  <c r="C20" i="43"/>
  <c r="C41" i="66" l="1"/>
  <c r="B40" i="66"/>
  <c r="C21" i="43"/>
  <c r="B20" i="43"/>
  <c r="B41" i="66" l="1"/>
  <c r="C42" i="66"/>
  <c r="C22" i="43"/>
  <c r="B21" i="43"/>
  <c r="C43" i="66" l="1"/>
  <c r="B42" i="66"/>
  <c r="C23" i="43"/>
  <c r="B22" i="43"/>
  <c r="C23" i="26"/>
  <c r="C22" i="26"/>
  <c r="C21" i="26"/>
  <c r="C20" i="26"/>
  <c r="C19" i="26"/>
  <c r="C18" i="26"/>
  <c r="C17" i="26"/>
  <c r="C16" i="26"/>
  <c r="C15" i="26"/>
  <c r="C14" i="26"/>
  <c r="C13" i="26"/>
  <c r="C20" i="24"/>
  <c r="C19" i="24"/>
  <c r="C18" i="24"/>
  <c r="C17" i="24"/>
  <c r="C16" i="24"/>
  <c r="C15" i="24"/>
  <c r="C14" i="24"/>
  <c r="C13" i="24"/>
  <c r="B44" i="21"/>
  <c r="C43" i="21"/>
  <c r="B43" i="21" s="1"/>
  <c r="C42" i="21"/>
  <c r="B42" i="21" s="1"/>
  <c r="C41" i="21"/>
  <c r="B41" i="21" s="1"/>
  <c r="C40" i="21"/>
  <c r="B40" i="21" s="1"/>
  <c r="C39" i="21"/>
  <c r="B39" i="21" s="1"/>
  <c r="C38" i="21"/>
  <c r="B38" i="21" s="1"/>
  <c r="C37" i="21"/>
  <c r="B37" i="21" s="1"/>
  <c r="C36" i="21"/>
  <c r="B36" i="21" s="1"/>
  <c r="C35" i="21"/>
  <c r="B35" i="21" s="1"/>
  <c r="C34" i="21"/>
  <c r="B34" i="21" s="1"/>
  <c r="C33" i="21"/>
  <c r="B33" i="21" s="1"/>
  <c r="C32" i="21"/>
  <c r="B32" i="21" s="1"/>
  <c r="C31" i="21"/>
  <c r="B31" i="21" s="1"/>
  <c r="C30" i="21"/>
  <c r="B30" i="21" s="1"/>
  <c r="C29" i="21"/>
  <c r="B29" i="21" s="1"/>
  <c r="B28" i="21"/>
  <c r="B24" i="21"/>
  <c r="C22" i="21"/>
  <c r="B22" i="21" s="1"/>
  <c r="C21" i="21"/>
  <c r="B21" i="21" s="1"/>
  <c r="C20" i="21"/>
  <c r="B20" i="21" s="1"/>
  <c r="C19" i="21"/>
  <c r="B19" i="21" s="1"/>
  <c r="C18" i="21"/>
  <c r="B18" i="21" s="1"/>
  <c r="C17" i="21"/>
  <c r="B17" i="21" s="1"/>
  <c r="C16" i="21"/>
  <c r="B16" i="21" s="1"/>
  <c r="C15" i="21"/>
  <c r="B15" i="21" s="1"/>
  <c r="C14" i="21"/>
  <c r="B14" i="21" s="1"/>
  <c r="C13" i="21"/>
  <c r="B13" i="21" s="1"/>
  <c r="B12" i="21"/>
  <c r="B43" i="66" l="1"/>
  <c r="C44" i="66"/>
  <c r="C24" i="43"/>
  <c r="B23" i="43"/>
  <c r="C45" i="66" l="1"/>
  <c r="B44" i="66"/>
  <c r="C25" i="43"/>
  <c r="B24" i="43"/>
  <c r="B45" i="66" l="1"/>
  <c r="C46" i="66"/>
  <c r="C26" i="43"/>
  <c r="B25" i="43"/>
  <c r="C47" i="66" l="1"/>
  <c r="B46" i="66"/>
  <c r="C27" i="43"/>
  <c r="B26" i="43"/>
  <c r="B47" i="66" l="1"/>
  <c r="C48" i="66"/>
  <c r="C28" i="43"/>
  <c r="B27" i="43"/>
  <c r="C49" i="66" l="1"/>
  <c r="B48" i="66"/>
  <c r="C29" i="43"/>
  <c r="B28" i="43"/>
  <c r="B49" i="66" l="1"/>
  <c r="C50" i="66"/>
  <c r="C30" i="43"/>
  <c r="B29" i="43"/>
  <c r="C51" i="66" l="1"/>
  <c r="B50" i="66"/>
  <c r="C31" i="43"/>
  <c r="B30" i="43"/>
  <c r="B51" i="66" l="1"/>
  <c r="C52" i="66"/>
  <c r="C32" i="43"/>
  <c r="B31" i="43"/>
  <c r="C53" i="66" l="1"/>
  <c r="B52" i="66"/>
  <c r="B32" i="43"/>
  <c r="C33" i="43"/>
  <c r="B53" i="66" l="1"/>
  <c r="C54" i="66"/>
  <c r="C34" i="43"/>
  <c r="B33" i="43"/>
  <c r="C55" i="66" l="1"/>
  <c r="B54" i="66"/>
  <c r="B34" i="43"/>
  <c r="C35" i="43"/>
  <c r="B55" i="66" l="1"/>
  <c r="C56" i="66"/>
  <c r="C36" i="43"/>
  <c r="B35" i="43"/>
  <c r="C57" i="66" l="1"/>
  <c r="B56" i="66"/>
  <c r="C37" i="43"/>
  <c r="B36" i="43"/>
  <c r="B57" i="66" l="1"/>
  <c r="C58" i="66"/>
  <c r="C38" i="43"/>
  <c r="B37" i="43"/>
  <c r="C59" i="66" l="1"/>
  <c r="B58" i="66"/>
  <c r="B38" i="43"/>
  <c r="C39" i="43"/>
  <c r="B59" i="66" l="1"/>
  <c r="C60" i="66"/>
  <c r="B39" i="43"/>
  <c r="C40" i="43"/>
  <c r="C61" i="66" l="1"/>
  <c r="B60" i="66"/>
  <c r="B40" i="43"/>
  <c r="C41" i="43"/>
  <c r="B61" i="66" l="1"/>
  <c r="C62" i="66"/>
  <c r="C42" i="43"/>
  <c r="B41" i="43"/>
  <c r="C63" i="66" l="1"/>
  <c r="B62" i="66"/>
  <c r="B42" i="43"/>
  <c r="C43" i="43"/>
  <c r="B63" i="66" l="1"/>
  <c r="C64" i="66"/>
  <c r="C44" i="43"/>
  <c r="B43" i="43"/>
  <c r="C65" i="66" l="1"/>
  <c r="B64" i="66"/>
  <c r="B44" i="43"/>
  <c r="C45" i="43"/>
  <c r="B65" i="66" l="1"/>
  <c r="C66" i="66"/>
  <c r="C46" i="43"/>
  <c r="B45" i="43"/>
  <c r="C67" i="66" l="1"/>
  <c r="B66" i="66"/>
  <c r="B46" i="43"/>
  <c r="C47" i="43"/>
  <c r="B67" i="66" l="1"/>
  <c r="C68" i="66"/>
  <c r="B47" i="43"/>
  <c r="C48" i="43"/>
  <c r="C69" i="66" l="1"/>
  <c r="B68" i="66"/>
  <c r="B48" i="43"/>
  <c r="C49" i="43"/>
  <c r="B69" i="66" l="1"/>
  <c r="C70" i="66"/>
  <c r="C50" i="43"/>
  <c r="B49" i="43"/>
  <c r="C71" i="66" l="1"/>
  <c r="B70" i="66"/>
  <c r="B50" i="43"/>
  <c r="C51" i="43"/>
  <c r="B71" i="66" l="1"/>
  <c r="C72" i="66"/>
  <c r="C52" i="43"/>
  <c r="B51" i="43"/>
  <c r="C73" i="66" l="1"/>
  <c r="B72" i="66"/>
  <c r="B52" i="43"/>
  <c r="C53" i="43"/>
  <c r="B73" i="66" l="1"/>
  <c r="C74" i="66"/>
  <c r="C54" i="43"/>
  <c r="B53" i="43"/>
  <c r="C75" i="66" l="1"/>
  <c r="B74" i="66"/>
  <c r="B54" i="43"/>
  <c r="C55" i="43"/>
  <c r="B75" i="66" l="1"/>
  <c r="C76" i="66"/>
  <c r="B55" i="43"/>
  <c r="C56" i="43"/>
  <c r="C77" i="66" l="1"/>
  <c r="B76" i="66"/>
  <c r="B56" i="43"/>
  <c r="C57" i="43"/>
  <c r="B77" i="66" l="1"/>
  <c r="C78" i="66"/>
  <c r="C58" i="43"/>
  <c r="B57" i="43"/>
  <c r="C79" i="66" l="1"/>
  <c r="B78" i="66"/>
  <c r="B58" i="43"/>
  <c r="C59" i="43"/>
  <c r="B79" i="66" l="1"/>
  <c r="C80" i="66"/>
  <c r="C60" i="43"/>
  <c r="B59" i="43"/>
  <c r="C81" i="66" l="1"/>
  <c r="B80" i="66"/>
  <c r="B60" i="43"/>
  <c r="C61" i="43"/>
  <c r="B81" i="66" l="1"/>
  <c r="C82" i="66"/>
  <c r="C62" i="43"/>
  <c r="B61" i="43"/>
  <c r="C83" i="66" l="1"/>
  <c r="B82" i="66"/>
  <c r="B62" i="43"/>
  <c r="C63" i="43"/>
  <c r="B83" i="66" l="1"/>
  <c r="C84" i="66"/>
  <c r="B63" i="43"/>
  <c r="C64" i="43"/>
  <c r="C85" i="66" l="1"/>
  <c r="B84" i="66"/>
  <c r="B64" i="43"/>
  <c r="C65" i="43"/>
  <c r="B85" i="66" l="1"/>
  <c r="C86" i="66"/>
  <c r="C66" i="43"/>
  <c r="B65" i="43"/>
  <c r="C87" i="66" l="1"/>
  <c r="B86" i="66"/>
  <c r="C67" i="43"/>
  <c r="B66" i="43"/>
  <c r="B87" i="66" l="1"/>
  <c r="C88" i="66"/>
  <c r="B67" i="43"/>
  <c r="C68" i="43"/>
  <c r="C89" i="66" l="1"/>
  <c r="B88" i="66"/>
  <c r="B68" i="43"/>
  <c r="C69" i="43"/>
  <c r="B89" i="66" l="1"/>
  <c r="C90" i="66"/>
  <c r="C70" i="43"/>
  <c r="B69" i="43"/>
  <c r="C91" i="66" l="1"/>
  <c r="B90" i="66"/>
  <c r="B70" i="43"/>
  <c r="C71" i="43"/>
  <c r="B91" i="66" l="1"/>
  <c r="C92" i="66"/>
  <c r="C72" i="43"/>
  <c r="B71" i="43"/>
  <c r="C93" i="66" l="1"/>
  <c r="B92" i="66"/>
  <c r="C73" i="43"/>
  <c r="B72" i="43"/>
  <c r="B93" i="66" l="1"/>
  <c r="C94" i="66"/>
  <c r="C74" i="43"/>
  <c r="B73" i="43"/>
  <c r="C95" i="66" l="1"/>
  <c r="B94" i="66"/>
  <c r="C75" i="43"/>
  <c r="B74" i="43"/>
  <c r="B95" i="66" l="1"/>
  <c r="C96" i="66"/>
  <c r="C76" i="43"/>
  <c r="B75" i="43"/>
  <c r="C97" i="66" l="1"/>
  <c r="B96" i="66"/>
  <c r="C77" i="43"/>
  <c r="B76" i="43"/>
  <c r="B97" i="66" l="1"/>
  <c r="C98" i="66"/>
  <c r="C78" i="43"/>
  <c r="B77" i="43"/>
  <c r="C99" i="66" l="1"/>
  <c r="B98" i="66"/>
  <c r="B78" i="43"/>
  <c r="C79" i="43"/>
  <c r="B99" i="66" l="1"/>
  <c r="C100" i="66"/>
  <c r="C80" i="43"/>
  <c r="B79" i="43"/>
  <c r="C101" i="66" l="1"/>
  <c r="B100" i="66"/>
  <c r="C81" i="43"/>
  <c r="B80" i="43"/>
  <c r="B101" i="66" l="1"/>
  <c r="C102" i="66"/>
  <c r="C82" i="43"/>
  <c r="B81" i="43"/>
  <c r="C103" i="66" l="1"/>
  <c r="B102" i="66"/>
  <c r="C83" i="43"/>
  <c r="B82" i="43"/>
  <c r="B103" i="66" l="1"/>
  <c r="C104" i="66"/>
  <c r="C84" i="43"/>
  <c r="B83" i="43"/>
  <c r="C105" i="66" l="1"/>
  <c r="B104" i="66"/>
  <c r="C85" i="43"/>
  <c r="B84" i="43"/>
  <c r="B105" i="66" l="1"/>
  <c r="C106" i="66"/>
  <c r="C86" i="43"/>
  <c r="B85" i="43"/>
  <c r="C107" i="66" l="1"/>
  <c r="B107" i="66" s="1"/>
  <c r="B106" i="66"/>
  <c r="B86" i="43"/>
  <c r="C87" i="43"/>
  <c r="C88" i="43" l="1"/>
  <c r="B87" i="43"/>
  <c r="C89" i="43" l="1"/>
  <c r="B88" i="43"/>
  <c r="B89" i="43" l="1"/>
  <c r="C90" i="43"/>
  <c r="C91" i="43" l="1"/>
  <c r="B90" i="43"/>
  <c r="C92" i="43" l="1"/>
  <c r="B91" i="43"/>
  <c r="B92" i="43" l="1"/>
  <c r="C93" i="43"/>
  <c r="C94" i="43" l="1"/>
  <c r="B93" i="43"/>
  <c r="C95" i="43" l="1"/>
  <c r="B94" i="43"/>
  <c r="C96" i="43" l="1"/>
  <c r="B95" i="43"/>
  <c r="C97" i="43" l="1"/>
  <c r="B96" i="43"/>
  <c r="C98" i="43" l="1"/>
  <c r="B97" i="43"/>
  <c r="C99" i="43" l="1"/>
  <c r="B98" i="43"/>
  <c r="C100" i="43" l="1"/>
  <c r="B99" i="43"/>
  <c r="B100" i="43" l="1"/>
  <c r="C101" i="43"/>
  <c r="B101" i="43" l="1"/>
  <c r="C102" i="43"/>
  <c r="C103" i="43" l="1"/>
  <c r="B102" i="43"/>
  <c r="B103" i="43" l="1"/>
  <c r="C104" i="43"/>
  <c r="C105" i="43" l="1"/>
  <c r="B104" i="43"/>
  <c r="B105" i="43" l="1"/>
  <c r="C106" i="43"/>
  <c r="C107" i="43" l="1"/>
  <c r="B106" i="43"/>
  <c r="B107" i="43" l="1"/>
  <c r="C108" i="43"/>
  <c r="B108" i="43" l="1"/>
  <c r="C109" i="43"/>
  <c r="B109" i="43" s="1"/>
</calcChain>
</file>

<file path=xl/sharedStrings.xml><?xml version="1.0" encoding="utf-8"?>
<sst xmlns="http://schemas.openxmlformats.org/spreadsheetml/2006/main" count="1757" uniqueCount="750">
  <si>
    <t>Product Name</t>
  </si>
  <si>
    <t>Type</t>
  </si>
  <si>
    <t>AEss-PopCore</t>
  </si>
  <si>
    <t>Asset Essentials Core</t>
  </si>
  <si>
    <t>AEss-PopCorePlus</t>
  </si>
  <si>
    <t>Asset Essentials Core Plus</t>
  </si>
  <si>
    <t>AEss-PopPro</t>
  </si>
  <si>
    <t>Asset Essentials Professional</t>
  </si>
  <si>
    <t>AEss-PopProPlus</t>
  </si>
  <si>
    <t>Asset Essentials Professional Plus</t>
  </si>
  <si>
    <t>AEss-PopEnt</t>
  </si>
  <si>
    <t>Asset Essentials Enterprise</t>
  </si>
  <si>
    <t>AEss-UserCore</t>
  </si>
  <si>
    <t>AEss-UserCorePlus</t>
  </si>
  <si>
    <t>AEss-UserEnt</t>
  </si>
  <si>
    <t>Notes</t>
  </si>
  <si>
    <t>ENMGR-IDROM</t>
  </si>
  <si>
    <t>ADFS Connector</t>
  </si>
  <si>
    <t>PRE-Core</t>
  </si>
  <si>
    <t>PRE-Ent</t>
  </si>
  <si>
    <t>Predictor Enterprise</t>
  </si>
  <si>
    <t>PRE-Dept</t>
  </si>
  <si>
    <t>Predictor Enterprise Additional Department</t>
  </si>
  <si>
    <t>Energy Manager EDI</t>
  </si>
  <si>
    <t>Energy Manager EDI Setup</t>
  </si>
  <si>
    <t>Government Price Book | Work &amp; Asset (Cities &amp; Counties)</t>
  </si>
  <si>
    <t>AE Core</t>
  </si>
  <si>
    <t>AE Core ++</t>
  </si>
  <si>
    <t>AE Professional</t>
  </si>
  <si>
    <t>AE Professional ++</t>
  </si>
  <si>
    <t>AE Enterprise</t>
  </si>
  <si>
    <t>AE Add-Ons</t>
  </si>
  <si>
    <t>Predictor</t>
  </si>
  <si>
    <t>Asset Essentials</t>
  </si>
  <si>
    <t>Asset</t>
  </si>
  <si>
    <t xml:space="preserve">Asset Essentials </t>
  </si>
  <si>
    <t>Connector</t>
  </si>
  <si>
    <t>AE Capital</t>
  </si>
  <si>
    <t>Core</t>
  </si>
  <si>
    <t>Core Plus</t>
  </si>
  <si>
    <t>Essentials Professional</t>
  </si>
  <si>
    <t>Essentials Professional Plus</t>
  </si>
  <si>
    <t>Enterprise</t>
  </si>
  <si>
    <t>Toolkit</t>
  </si>
  <si>
    <t>Forecast</t>
  </si>
  <si>
    <t>Population Range</t>
  </si>
  <si>
    <t>AEss-GovCTK</t>
  </si>
  <si>
    <t>AEss-GovCapF</t>
  </si>
  <si>
    <t>Block Name</t>
  </si>
  <si>
    <t>Min</t>
  </si>
  <si>
    <t>Max</t>
  </si>
  <si>
    <t>Core Solution</t>
  </si>
  <si>
    <t>Core Plus Solution</t>
  </si>
  <si>
    <t>Add-On</t>
  </si>
  <si>
    <t>Cities</t>
  </si>
  <si>
    <t xml:space="preserve">--  </t>
  </si>
  <si>
    <t>Custom</t>
  </si>
  <si>
    <t>Counties</t>
  </si>
  <si>
    <t>&gt;1,100,000</t>
  </si>
  <si>
    <t>Other</t>
  </si>
  <si>
    <t>See User Based</t>
  </si>
  <si>
    <t>User Based</t>
  </si>
  <si>
    <t>Available workflow modules include: Facilities and Physical Plant; and Parks, Recreation, and Forestry;Electric and Gas; Sanitation; Fleet; Water Distribution and Waste Water Collection; Treatment Plants; Storm Water;</t>
  </si>
  <si>
    <t>Asset Essentials | One-Time Services</t>
  </si>
  <si>
    <t>Connector Toolkit</t>
  </si>
  <si>
    <t>Per Import</t>
  </si>
  <si>
    <t>Training (per Day)</t>
  </si>
  <si>
    <t>(Equip., Users,</t>
  </si>
  <si>
    <t>AEssCTT</t>
  </si>
  <si>
    <t>not WO / PM)</t>
  </si>
  <si>
    <r>
      <t xml:space="preserve">Other Services </t>
    </r>
    <r>
      <rPr>
        <b/>
        <vertAlign val="superscript"/>
        <sz val="8"/>
        <color rgb="FFFFFFFF"/>
        <rFont val="Arial"/>
        <family val="2"/>
      </rPr>
      <t>(1)</t>
    </r>
  </si>
  <si>
    <t>Other Services</t>
  </si>
  <si>
    <t>&gt; 250,000</t>
  </si>
  <si>
    <t>(1) Required if the customer purchases the Connector Toolkit subscription product</t>
  </si>
  <si>
    <t>Government Price Book | Work &amp; Asset (Other) -- SSD, State and Federal</t>
  </si>
  <si>
    <t>AE Core Plus</t>
  </si>
  <si>
    <t>Add-Ons</t>
  </si>
  <si>
    <t xml:space="preserve"> </t>
  </si>
  <si>
    <t>AE GIS Asset Management</t>
  </si>
  <si>
    <t>Machine Operators /</t>
  </si>
  <si>
    <t>Custom User /</t>
  </si>
  <si>
    <t>AEE Connector Toolkit</t>
  </si>
  <si>
    <t>AE Capital Forecast</t>
  </si>
  <si>
    <t>AEss-GISAM</t>
  </si>
  <si>
    <t>TPM Users</t>
  </si>
  <si>
    <t>AEss-Connect</t>
  </si>
  <si>
    <t>Role Setup</t>
  </si>
  <si>
    <t>AEEnt-Connect</t>
  </si>
  <si>
    <t>AEss-CapF</t>
  </si>
  <si>
    <t>AEss-MOTPM</t>
  </si>
  <si>
    <t>AEss-CustURS</t>
  </si>
  <si>
    <t>Users</t>
  </si>
  <si>
    <t>Per User</t>
  </si>
  <si>
    <t>ARR</t>
  </si>
  <si>
    <t>Facility</t>
  </si>
  <si>
    <t>Energ Manager - Core  ENMGR-STD</t>
  </si>
  <si>
    <t>Energy Mananger Professional ENMGR-Pro</t>
  </si>
  <si>
    <t>Public Billboard
ENMGR-PBB</t>
  </si>
  <si>
    <t xml:space="preserve"> Energy Manager Professional - Migration ENMGR-UTTX</t>
  </si>
  <si>
    <t>Utility Bill Population 
(by Account)</t>
  </si>
  <si>
    <t>Interval Data Recording
(by meter)</t>
  </si>
  <si>
    <t>ENMGR-UBP-NPK12</t>
  </si>
  <si>
    <t>ENMGR-UBPM-NPK12</t>
  </si>
  <si>
    <t>ENMGR-UBP-UTTX</t>
  </si>
  <si>
    <t>ENMRGR-EDI</t>
  </si>
  <si>
    <t>ENMRGR-EDI-Setup</t>
  </si>
  <si>
    <r>
      <t xml:space="preserve">Active Accounts </t>
    </r>
    <r>
      <rPr>
        <b/>
        <u val="singleAccounting"/>
        <vertAlign val="superscript"/>
        <sz val="14"/>
        <color rgb="FFFFFFFF"/>
        <rFont val="Calibri"/>
        <family val="2"/>
        <scheme val="minor"/>
      </rPr>
      <t>(1)</t>
    </r>
  </si>
  <si>
    <t>Utility Bill Population - UBP</t>
  </si>
  <si>
    <t>Utility Bill Population 
&amp; Management - UBPM</t>
  </si>
  <si>
    <t>Utility Bill Population - Migration</t>
  </si>
  <si>
    <t xml:space="preserve">Interval Data Recording Ongoing Management </t>
  </si>
  <si>
    <t>Electronic Data Interchange</t>
  </si>
  <si>
    <t>All Government Entities</t>
  </si>
  <si>
    <t>&gt; 1,000</t>
  </si>
  <si>
    <t xml:space="preserve">(1) 1 Account = 1 Utility Bill </t>
  </si>
  <si>
    <t>Energy Manager | One-Time Services</t>
  </si>
  <si>
    <t>Base</t>
  </si>
  <si>
    <t>ENMGR-CAS</t>
  </si>
  <si>
    <t>ENMGR-UBIS</t>
  </si>
  <si>
    <t>ENMGR-HUBP</t>
  </si>
  <si>
    <t>ENMGR-ESTAR</t>
  </si>
  <si>
    <t>Cost</t>
  </si>
  <si>
    <t>Utility Bill</t>
  </si>
  <si>
    <t>Historical Utility Bill</t>
  </si>
  <si>
    <t>ESTAR Sync Setup</t>
  </si>
  <si>
    <t>Avoidance Setup</t>
  </si>
  <si>
    <t>Import Setup</t>
  </si>
  <si>
    <r>
      <t xml:space="preserve">Population - HUBP </t>
    </r>
    <r>
      <rPr>
        <b/>
        <vertAlign val="superscript"/>
        <sz val="14"/>
        <color rgb="FFFFFFFF"/>
        <rFont val="Calibri"/>
        <family val="2"/>
        <scheme val="minor"/>
      </rPr>
      <t>(3)</t>
    </r>
  </si>
  <si>
    <t>(per Facility)</t>
  </si>
  <si>
    <t>(per File)</t>
  </si>
  <si>
    <t>One-Time Services</t>
  </si>
  <si>
    <t>(1) 1 Account = 1 Utility Bill or 1 Sub-Meter or 1 Virtual Meter</t>
  </si>
  <si>
    <t>(3) Streetlight Accounts cannot be combined for pricing for Historical Bill Entry or Bill Processing (Setup &amp; Annual); Streetlight Accounts can be combined for pricing for</t>
  </si>
  <si>
    <t xml:space="preserve">     EM Self Service customers as 1 Account</t>
  </si>
  <si>
    <t>Government Price Book | Technology</t>
  </si>
  <si>
    <t>Insight</t>
  </si>
  <si>
    <t>Help Desk</t>
  </si>
  <si>
    <t>ConnectAuthenticate</t>
  </si>
  <si>
    <t>Number of Employees</t>
  </si>
  <si>
    <t>TEINS</t>
  </si>
  <si>
    <t>TEHPDK</t>
  </si>
  <si>
    <t>CT-AU-QS</t>
  </si>
  <si>
    <t>Base Solution</t>
  </si>
  <si>
    <t>Activation Fee</t>
  </si>
  <si>
    <t>Tech Essentials Gov 1</t>
  </si>
  <si>
    <t>Tech Essentials Gov 2</t>
  </si>
  <si>
    <t>Tech Essentials Gov 3</t>
  </si>
  <si>
    <t>Tech Essentials Gov 4</t>
  </si>
  <si>
    <t>Tech Essentials Gov 5</t>
  </si>
  <si>
    <t>Tech Essentials Gov 6</t>
  </si>
  <si>
    <t>Tech Essentials Gov 7</t>
  </si>
  <si>
    <t>Tech Essentials Gov 8</t>
  </si>
  <si>
    <t>Tech Essentials Gov 9</t>
  </si>
  <si>
    <t>--</t>
  </si>
  <si>
    <t>Gov Event by Location</t>
  </si>
  <si>
    <t>Event Manager Core</t>
  </si>
  <si>
    <t>Event Manager Professional</t>
  </si>
  <si>
    <t>Event Manager Enterprise</t>
  </si>
  <si>
    <t>One Additional EvM Site</t>
  </si>
  <si>
    <t>Pack of 10 Sites</t>
  </si>
  <si>
    <t>Pack of 20 Sites</t>
  </si>
  <si>
    <t>External Calendar Import Tool</t>
  </si>
  <si>
    <t>Non-Preferred Payment Vendor</t>
  </si>
  <si>
    <t>Event Manager SSL Certificates</t>
  </si>
  <si>
    <t>Number of Locations</t>
  </si>
  <si>
    <t>EVM-1Add</t>
  </si>
  <si>
    <t>EVM-Pack10Add</t>
  </si>
  <si>
    <t>EVM-Pack20Add</t>
  </si>
  <si>
    <t>EVM-ECI-Loc</t>
  </si>
  <si>
    <t>see product code in notes below</t>
  </si>
  <si>
    <t>EVM-SSL</t>
  </si>
  <si>
    <t>Subscription</t>
  </si>
  <si>
    <t>Add-on</t>
  </si>
  <si>
    <t>EVM-SSL-Setup</t>
  </si>
  <si>
    <t>Government</t>
  </si>
  <si>
    <t>Government Location 1</t>
  </si>
  <si>
    <t>Government Location 2</t>
  </si>
  <si>
    <t>Government Location 3</t>
  </si>
  <si>
    <t>Government Location 4</t>
  </si>
  <si>
    <t>Government Location 5</t>
  </si>
  <si>
    <t>Government Location 6</t>
  </si>
  <si>
    <t>Government Location 7</t>
  </si>
  <si>
    <t>Government Location 8</t>
  </si>
  <si>
    <t>Government Location 9</t>
  </si>
  <si>
    <t>Note:API activation included for Pro and premium</t>
  </si>
  <si>
    <t>Non Preferred vendor payment products:</t>
  </si>
  <si>
    <t>TouchNet EVM-Tnet</t>
  </si>
  <si>
    <t>NIC EVM-NIC</t>
  </si>
  <si>
    <t>Trust Commerce EVM-Tcom</t>
  </si>
  <si>
    <t>Tempus EVM-Tem</t>
  </si>
  <si>
    <t>PayFlowPro EVM-PFPro</t>
  </si>
  <si>
    <t>Authorize.Net eVM-Anet</t>
  </si>
  <si>
    <t>Preferred vendor payment products that are free:</t>
  </si>
  <si>
    <t>PayPal EVM-PayPal</t>
  </si>
  <si>
    <t>Stripe EVM-Stripe</t>
  </si>
  <si>
    <t>CITIES</t>
  </si>
  <si>
    <t>SmartGov - Core
Annual List Price</t>
  </si>
  <si>
    <t>SmartGov Enterprise
Annual List Price</t>
  </si>
  <si>
    <t>0 - 3999</t>
  </si>
  <si>
    <t>4000 - 8999</t>
  </si>
  <si>
    <t>9000 - 14999</t>
  </si>
  <si>
    <t>15000 - 21999</t>
  </si>
  <si>
    <t>22000 - 29999</t>
  </si>
  <si>
    <t>30000 - 44999</t>
  </si>
  <si>
    <t>45000 - 59999</t>
  </si>
  <si>
    <t>60000 - 89999</t>
  </si>
  <si>
    <t>90000 - 119999</t>
  </si>
  <si>
    <t>120000 - 149999</t>
  </si>
  <si>
    <t>150000 - 179999</t>
  </si>
  <si>
    <t>180000 - 249999</t>
  </si>
  <si>
    <t>&gt;250000</t>
  </si>
  <si>
    <t>NOTE: Core includes one of 3 modules (Permitting, Business Licensing or Code Enforcement)</t>
  </si>
  <si>
    <t>NOTE: Enterprise includes all 3 modules (Permitting, Business Licensing or Code Enforcement)</t>
  </si>
  <si>
    <t>COUNTIES</t>
  </si>
  <si>
    <t>0 - 9999</t>
  </si>
  <si>
    <t>10000 - 19999</t>
  </si>
  <si>
    <t>20000 - 29999</t>
  </si>
  <si>
    <t>30000 - 39999</t>
  </si>
  <si>
    <t>40000 - 59999</t>
  </si>
  <si>
    <t>250000 - 349999</t>
  </si>
  <si>
    <t>350000 - 499999</t>
  </si>
  <si>
    <t>500000 - 649999</t>
  </si>
  <si>
    <t>650000 - 799999</t>
  </si>
  <si>
    <t>800000 - 949999</t>
  </si>
  <si>
    <t>950000 - 1099999</t>
  </si>
  <si>
    <t>&gt;1100000</t>
  </si>
  <si>
    <t>SmartGov | Connectors</t>
  </si>
  <si>
    <t>ECM - Laserfiche</t>
  </si>
  <si>
    <t>Financial</t>
  </si>
  <si>
    <t>Merchant</t>
  </si>
  <si>
    <t>Merchant - Preferred</t>
  </si>
  <si>
    <t>Merchant - Point &amp; Pay</t>
  </si>
  <si>
    <t>RENEWAL Only</t>
  </si>
  <si>
    <t>BlueBeam</t>
  </si>
  <si>
    <t>Contractor</t>
  </si>
  <si>
    <t>Active Directory</t>
  </si>
  <si>
    <t>Government Price Book | SmartGov</t>
  </si>
  <si>
    <t>SmartGov | Base Solution &amp; Add-Ons</t>
  </si>
  <si>
    <t>User License</t>
  </si>
  <si>
    <r>
      <t xml:space="preserve">Public Portal </t>
    </r>
    <r>
      <rPr>
        <b/>
        <vertAlign val="superscript"/>
        <sz val="11"/>
        <color rgb="FFFFFFFF"/>
        <rFont val="Calibri"/>
        <family val="2"/>
        <scheme val="minor"/>
      </rPr>
      <t>(1)</t>
    </r>
  </si>
  <si>
    <t>DSI-CDUL</t>
  </si>
  <si>
    <t>DSI-CDPP</t>
  </si>
  <si>
    <t>(Base Solution)</t>
  </si>
  <si>
    <t>(Add-On)</t>
  </si>
  <si>
    <t>Price per User</t>
  </si>
  <si>
    <t>(1) If a customer purchases User Licenses and wishes to purchase the Public Portal as well, all User Licenses</t>
  </si>
  <si>
    <t xml:space="preserve">     must pay the additional fee</t>
  </si>
  <si>
    <t>(2) Only for users that need to use the tool</t>
  </si>
  <si>
    <t>GIS</t>
  </si>
  <si>
    <t>Only for user based license</t>
  </si>
  <si>
    <t>Parcel</t>
  </si>
  <si>
    <t>Fixed Fee Base (Each)</t>
  </si>
  <si>
    <t>No</t>
  </si>
  <si>
    <t>Each</t>
  </si>
  <si>
    <t>Financial Setup and "Fees" Pages Configuration</t>
  </si>
  <si>
    <t># Pages to Build</t>
  </si>
  <si>
    <t>Portal Config</t>
  </si>
  <si>
    <t>Parcel Connector</t>
  </si>
  <si>
    <t>Map Connector</t>
  </si>
  <si>
    <t>Financial Connector</t>
  </si>
  <si>
    <t>Custom Connector (Reqmnts to PS team for LOE/Quote)</t>
  </si>
  <si>
    <t>Digital Mark-up Tool Connector (ie. Blue Beam)</t>
  </si>
  <si>
    <t>Laserfische</t>
  </si>
  <si>
    <t>Data Migration (Reqmnts to PS team for LOE/Quote)</t>
  </si>
  <si>
    <t>Custom Services (Reqmnts to PS team for LOE/Quote)</t>
  </si>
  <si>
    <t>Standard Reports (Default) (Included)</t>
  </si>
  <si>
    <t>Custom Reports (Reqmnts to PS team for LOE/Quote)</t>
  </si>
  <si>
    <t>Package (Each)</t>
  </si>
  <si>
    <t>Onsite Training Package  (3 days) (Includes Travel Expenses)</t>
  </si>
  <si>
    <t>Onsite Training Package  (4 days) (Includes Travel Expenses)</t>
  </si>
  <si>
    <t>Post Go-Live Configuration and Training (14 Hour Blocks)</t>
  </si>
  <si>
    <t>Each Block</t>
  </si>
  <si>
    <t>2 Day Travel Expenses for Onsite Consulting (per trip)</t>
  </si>
  <si>
    <t>3 Day Travel Expenses for Onsite Consulting (per trip)</t>
  </si>
  <si>
    <t>4 Day Travel Expenses for Onsite Consulting (per trip)</t>
  </si>
  <si>
    <t>5 Day Travel Expenses for Onsite Consulting (per trip)</t>
  </si>
  <si>
    <t>Web-Based Training</t>
  </si>
  <si>
    <t>Ad-Hoc Training - Web-Based (from Support Call In)</t>
  </si>
  <si>
    <t>Project Management (15%)</t>
  </si>
  <si>
    <t>Training Packages</t>
  </si>
  <si>
    <t>Price</t>
  </si>
  <si>
    <t>Onsite Training - ODOT - 1 Day Package</t>
  </si>
  <si>
    <t>Implementation &amp; Consulting</t>
  </si>
  <si>
    <t>Travel and lodging is included. Onsite package based on qualification questions. Asset Essentials Enterprise requires a custom quote.</t>
  </si>
  <si>
    <t>1 Week (4 days) Onsite Consulting Package (FDOTP)</t>
  </si>
  <si>
    <t>Data Review (DatREv) Renewable Service Product</t>
  </si>
  <si>
    <t>Consulting Service (Consulting)</t>
  </si>
  <si>
    <t>Virtual Consulting Service per day</t>
  </si>
  <si>
    <t>With purchas of 5 or mor days</t>
  </si>
  <si>
    <t>Dude Data Presentation (DDP)</t>
  </si>
  <si>
    <t>Renewable Product.  Custom report built for clients</t>
  </si>
  <si>
    <t>Custom Data Change (CDataC)</t>
  </si>
  <si>
    <t>Custom Data Gathering (CustDG)</t>
  </si>
  <si>
    <t>Dude Automation Appliance (Computer, Setup, and Discovery) DAA-C1</t>
  </si>
  <si>
    <t>Dude Automation Appliance (Computer, Setup, and Discovery) DAA-C2</t>
  </si>
  <si>
    <t>Dude Automation Appliance-Virtual (License, Setup, and Discovery) DAA-V1</t>
  </si>
  <si>
    <t>Dude Automation Appliance-Virtual (License, Setup, and Discovery) DAA-V2</t>
  </si>
  <si>
    <t>Dude Automation Appliance-Virtual (License, Setup, and Discovery) DAA-V3</t>
  </si>
  <si>
    <t>Dude Automation Appliance (Device, Setup, and Discovery) DAA300</t>
  </si>
  <si>
    <t>Dude Automation Appliance (Device, Setup, and Discovery) DAA600</t>
  </si>
  <si>
    <t>Dude Automation Appliance (Device, Setup, and Discovery) DAA700</t>
  </si>
  <si>
    <t>Note 1: All "Onsite Consulting" packages with the pricing above must be consecutive weeks</t>
  </si>
  <si>
    <t>Note 2: Clients that wish to purchase two non-consecutive weeks are priced at two one week packages ($10,000 / week)</t>
  </si>
  <si>
    <t>Vendor Delivered Services  |  Government</t>
  </si>
  <si>
    <t>Selling Price</t>
  </si>
  <si>
    <t>Description</t>
  </si>
  <si>
    <r>
      <t>Under 75,000 Ft</t>
    </r>
    <r>
      <rPr>
        <b/>
        <vertAlign val="superscript"/>
        <sz val="9"/>
        <color rgb="FFFFFFFF"/>
        <rFont val="Arial"/>
        <family val="2"/>
      </rPr>
      <t>2</t>
    </r>
  </si>
  <si>
    <r>
      <t>Over 75,000 Ft</t>
    </r>
    <r>
      <rPr>
        <b/>
        <vertAlign val="superscript"/>
        <sz val="9"/>
        <color rgb="FFFFFFFF"/>
        <rFont val="Arial"/>
        <family val="2"/>
      </rPr>
      <t>2</t>
    </r>
  </si>
  <si>
    <t>Facility Condition Assessments</t>
  </si>
  <si>
    <t>Government Facility Condition Assessment - FCA</t>
  </si>
  <si>
    <t>•  Government and other except healthcare and education
•  FCA reports are at the building level; not sub-location level
•  Process equipment for Water, Wastewater, and Power excluded</t>
  </si>
  <si>
    <r>
      <t>$0.1155 / Ft</t>
    </r>
    <r>
      <rPr>
        <vertAlign val="superscript"/>
        <sz val="9"/>
        <color theme="1"/>
        <rFont val="Arial"/>
        <family val="2"/>
      </rPr>
      <t>2</t>
    </r>
  </si>
  <si>
    <t>Parking Deck Facility Condition Assessment - ParDeck</t>
  </si>
  <si>
    <t>•  Parking Deck Structures</t>
  </si>
  <si>
    <t>$5,513
(Can be combined with above to achieve minimum)</t>
  </si>
  <si>
    <r>
      <t>$0.0735 / Ft</t>
    </r>
    <r>
      <rPr>
        <vertAlign val="superscript"/>
        <sz val="9"/>
        <color theme="1"/>
        <rFont val="Arial"/>
        <family val="2"/>
      </rPr>
      <t>2</t>
    </r>
  </si>
  <si>
    <t>Inventory Data Gathering - Datag</t>
  </si>
  <si>
    <t>•  Standard Data Gathering Scope of Work</t>
  </si>
  <si>
    <r>
      <t>$0.0315 / Ft</t>
    </r>
    <r>
      <rPr>
        <vertAlign val="superscript"/>
        <sz val="9"/>
        <color theme="1"/>
        <rFont val="Arial"/>
        <family val="2"/>
      </rPr>
      <t>2</t>
    </r>
  </si>
  <si>
    <t>Facility Condition Assessment – Add’l Square Footage (FCAadd)</t>
  </si>
  <si>
    <t>When a client wants to add additional square footage to FCA</t>
  </si>
  <si>
    <t>Energy Desktop Analysis (ENRG-DTA)</t>
  </si>
  <si>
    <t>Requires Previous FCA</t>
  </si>
  <si>
    <t>$0.03/sq ft</t>
  </si>
  <si>
    <t>ASHRAE Level II Energy Audit (No previous FCA) (ENRG-Audit)</t>
  </si>
  <si>
    <t>5,000 - 20,000  sq ft</t>
  </si>
  <si>
    <t>20,001 - 40,000 sq ft</t>
  </si>
  <si>
    <t>40001 - 75,000 sq ft</t>
  </si>
  <si>
    <t>$0.09/sq ft</t>
  </si>
  <si>
    <t>ASHRAE Level II Energy Audit (With previous FCA) (ENRG-Audit-FCA)</t>
  </si>
  <si>
    <t>40,001 - 75,000 sq ft</t>
  </si>
  <si>
    <t>$0.07/sq ft</t>
  </si>
  <si>
    <t>ADD</t>
  </si>
  <si>
    <t>Correction Facility Adder - Cfadder</t>
  </si>
  <si>
    <t>•  For stand-alone correctional facility</t>
  </si>
  <si>
    <r>
      <t>$0.0315 / Ft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Adder</t>
    </r>
  </si>
  <si>
    <t>Facility Condition Assessments &amp; Data Gathering</t>
  </si>
  <si>
    <t>Special Focus-Facility Condition Assessment</t>
  </si>
  <si>
    <t>•  Zoos, Camps, Parks &amp; Rec, Large Geography (Statewide) Projects  
   and other off vertical opportunities</t>
  </si>
  <si>
    <t>Custom Quote</t>
  </si>
  <si>
    <t>Equipment Barcode Tagging - EquipTag</t>
  </si>
  <si>
    <r>
      <t>$0.0157 / Ft</t>
    </r>
    <r>
      <rPr>
        <vertAlign val="superscript"/>
        <sz val="9"/>
        <color theme="1"/>
        <rFont val="Arial"/>
        <family val="2"/>
      </rPr>
      <t>2</t>
    </r>
  </si>
  <si>
    <t>Partner Data Import (IMP3rdFCA)</t>
  </si>
  <si>
    <t>Data Imports for when DSI PDS Partners perform work directly with DSI Clients.</t>
  </si>
  <si>
    <t>Additional Services</t>
  </si>
  <si>
    <t>PM Schedule Creation - PMTask</t>
  </si>
  <si>
    <t>•  PM plan of equipment that requires routine service
•  Deliverable is an EXCEL File imported to client's Dude account</t>
  </si>
  <si>
    <r>
      <t>$0.0157 / Ft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
($1,200 Minimum)</t>
    </r>
  </si>
  <si>
    <t xml:space="preserve">Note 1: Custom quote is needed for any treatment plants, zoos, camps, parks &amp; recreation, large geography (statewide) projects </t>
  </si>
  <si>
    <t xml:space="preserve">              and other off vertical opportunities</t>
  </si>
  <si>
    <t xml:space="preserve"> FCA and Data Gathering : Equipment Inventory Base Scope-of-Work | January 17, 2017</t>
  </si>
  <si>
    <t>System Level</t>
  </si>
  <si>
    <t>Location</t>
  </si>
  <si>
    <t>Make Model</t>
  </si>
  <si>
    <t>Classification</t>
  </si>
  <si>
    <t>by Building</t>
  </si>
  <si>
    <t>Info</t>
  </si>
  <si>
    <t>Serial Number</t>
  </si>
  <si>
    <t>Scope Notes</t>
  </si>
  <si>
    <t>Scope of Work for Parking Decks (FCA only)</t>
  </si>
  <si>
    <t>Included</t>
  </si>
  <si>
    <t>Excluded</t>
  </si>
  <si>
    <t>HVAC - Heating</t>
  </si>
  <si>
    <t xml:space="preserve">Boilers </t>
  </si>
  <si>
    <t>Yes</t>
  </si>
  <si>
    <t>Excluded: radiators</t>
  </si>
  <si>
    <t>Expansion / Transition Deck Seams</t>
  </si>
  <si>
    <t>Deaerators</t>
  </si>
  <si>
    <t>Exhaust fans / Mechanical ventilation</t>
  </si>
  <si>
    <t>Hot water pumps</t>
  </si>
  <si>
    <t>Visual inspection of structural features</t>
  </si>
  <si>
    <t>Furnaces</t>
  </si>
  <si>
    <t>Drainage</t>
  </si>
  <si>
    <t>Unit Heaters</t>
  </si>
  <si>
    <t>Architectural features</t>
  </si>
  <si>
    <t>Level I ADA compliance</t>
  </si>
  <si>
    <t>HVAC - Ventilation</t>
  </si>
  <si>
    <t>Exhaust hoods</t>
  </si>
  <si>
    <t>Electrical and lighting</t>
  </si>
  <si>
    <t>Fans</t>
  </si>
  <si>
    <t>Life safety equipment</t>
  </si>
  <si>
    <t>Make Up Air Units</t>
  </si>
  <si>
    <t>Small office or booth area (Less than 1,000 sqft)</t>
  </si>
  <si>
    <t>Energy Recovery Units</t>
  </si>
  <si>
    <t>Security equipment</t>
  </si>
  <si>
    <t>Surface treatments (Epoxy flooring coatings etc)</t>
  </si>
  <si>
    <t>HVAC - Air Conditioning</t>
  </si>
  <si>
    <t xml:space="preserve">Chillers </t>
  </si>
  <si>
    <t xml:space="preserve">Excluded:  </t>
  </si>
  <si>
    <t>Entrance gates</t>
  </si>
  <si>
    <t>Chilled Water pumps</t>
  </si>
  <si>
    <t xml:space="preserve">Window Units </t>
  </si>
  <si>
    <t>Green roof and wall features</t>
  </si>
  <si>
    <t xml:space="preserve">Cooling towers </t>
  </si>
  <si>
    <t>Thermostatic Controls</t>
  </si>
  <si>
    <t>Mechanical features (Lifts, turn tables)</t>
  </si>
  <si>
    <t>Cooling Tower pumps</t>
  </si>
  <si>
    <t>Electrical car charging stations</t>
  </si>
  <si>
    <t>Building Automation System,</t>
  </si>
  <si>
    <t>Package AC Units (rooftop and ground)</t>
  </si>
  <si>
    <t>Air Handling Units (rooftop and ground)</t>
  </si>
  <si>
    <t>Split Systems</t>
  </si>
  <si>
    <t>Heat Pumps</t>
  </si>
  <si>
    <t xml:space="preserve">VAV Boxes </t>
  </si>
  <si>
    <t>From client drawings where available</t>
  </si>
  <si>
    <t>Fan Coil Units</t>
  </si>
  <si>
    <t>Unit Ventilators</t>
  </si>
  <si>
    <t>Electrical</t>
  </si>
  <si>
    <t>Main Distribution Panels</t>
  </si>
  <si>
    <t xml:space="preserve">Exclusions: </t>
  </si>
  <si>
    <t xml:space="preserve">Switchgear </t>
  </si>
  <si>
    <t xml:space="preserve">VFDs </t>
  </si>
  <si>
    <t>Motor Control Centers</t>
  </si>
  <si>
    <t>motors</t>
  </si>
  <si>
    <t>Transformers</t>
  </si>
  <si>
    <t>breakers, switches or starters</t>
  </si>
  <si>
    <t>Emergency Generators</t>
  </si>
  <si>
    <t>individual light fixtures (emergency, exterior, etc)</t>
  </si>
  <si>
    <t>Automatic Transfer Switch</t>
  </si>
  <si>
    <t>secondary electrical panels</t>
  </si>
  <si>
    <t>Emergency Lights</t>
  </si>
  <si>
    <t>Equipment</t>
  </si>
  <si>
    <t xml:space="preserve">Trash Compactors, </t>
  </si>
  <si>
    <t>Exclusions:</t>
  </si>
  <si>
    <t>Commercial Laundry (washers, dryers)</t>
  </si>
  <si>
    <t>Residential type appliances, Shop Tools and Equipment</t>
  </si>
  <si>
    <t>Plumbing</t>
  </si>
  <si>
    <t>Main Backflow Preventer</t>
  </si>
  <si>
    <t>Exclusions</t>
  </si>
  <si>
    <t xml:space="preserve">Domestic Water Booster Pumps </t>
  </si>
  <si>
    <t>Valves, Filters, Fixtures, Strainers</t>
  </si>
  <si>
    <t>Sump Pumps</t>
  </si>
  <si>
    <t xml:space="preserve">Domestic Hot Water heaters (&gt;80 gal) </t>
  </si>
  <si>
    <t>Food Service</t>
  </si>
  <si>
    <t>Freezer (Walk In, Reach In)</t>
  </si>
  <si>
    <t>Refrigerator (Walk In, Reach In)</t>
  </si>
  <si>
    <t>Counter top appliances</t>
  </si>
  <si>
    <t>Oven, Stoves</t>
  </si>
  <si>
    <t>Cutlery</t>
  </si>
  <si>
    <t>Broilers, Grills, Fryers</t>
  </si>
  <si>
    <t>Tables, Racks</t>
  </si>
  <si>
    <t>Dishwashers</t>
  </si>
  <si>
    <t xml:space="preserve">Grease Traps </t>
  </si>
  <si>
    <t>Large Kitchen Equipment(&gt; $2000 value)</t>
  </si>
  <si>
    <t>Life Safety / Security</t>
  </si>
  <si>
    <t>Fire Alarm System</t>
  </si>
  <si>
    <t>Sprinkler System</t>
  </si>
  <si>
    <t>Smoke detectors, horn strobes</t>
  </si>
  <si>
    <t>Fire Panel</t>
  </si>
  <si>
    <t>Fire valves, hydrants</t>
  </si>
  <si>
    <t>Fire Suppression System</t>
  </si>
  <si>
    <t>Individual fire extinguishers</t>
  </si>
  <si>
    <t>Fire Pump</t>
  </si>
  <si>
    <t>Fire Extinguishers</t>
  </si>
  <si>
    <t>Lighted Exit Signs</t>
  </si>
  <si>
    <t>Eyewash / Safety Showers</t>
  </si>
  <si>
    <t>AEDs</t>
  </si>
  <si>
    <t>Vertical Transportation</t>
  </si>
  <si>
    <t>Elevators</t>
  </si>
  <si>
    <t>Escalators</t>
  </si>
  <si>
    <t>Dumb Waiter</t>
  </si>
  <si>
    <r>
      <t xml:space="preserve">COUNTIES, </t>
    </r>
    <r>
      <rPr>
        <b/>
        <i/>
        <sz val="11"/>
        <color rgb="FFC00000"/>
        <rFont val="Calibri"/>
        <family val="2"/>
        <scheme val="minor"/>
      </rPr>
      <t>NOTE: NOT per unit pricing but based on total population</t>
    </r>
  </si>
  <si>
    <t>Price Book Name</t>
  </si>
  <si>
    <t>Population
Estimate **</t>
  </si>
  <si>
    <t>M311- 1 Module</t>
  </si>
  <si>
    <t>M311 - Up to 3 Modules</t>
  </si>
  <si>
    <t>M311 - Up to 5 Modules</t>
  </si>
  <si>
    <t>M311 - Up to 8 Modules</t>
  </si>
  <si>
    <t xml:space="preserve">Annual </t>
  </si>
  <si>
    <t>Annual</t>
  </si>
  <si>
    <t xml:space="preserve">M311 01 County-Population </t>
  </si>
  <si>
    <t>-</t>
  </si>
  <si>
    <t>M311 02 County-Population</t>
  </si>
  <si>
    <t>M311 03 County-Population</t>
  </si>
  <si>
    <t>M311 04 County-Population</t>
  </si>
  <si>
    <t>M311 05 County-Population</t>
  </si>
  <si>
    <t>M311 06 County-Population</t>
  </si>
  <si>
    <t>M311 07 County-Population</t>
  </si>
  <si>
    <t>M311 08 County-Population</t>
  </si>
  <si>
    <t>M311 09 County-Population</t>
  </si>
  <si>
    <t>M311 10 County-Population</t>
  </si>
  <si>
    <t>M311 11 County-Population</t>
  </si>
  <si>
    <t>M311 12 County-Population</t>
  </si>
  <si>
    <t>M311 13 County-Population</t>
  </si>
  <si>
    <t>Custom Proposal Required on all Products</t>
  </si>
  <si>
    <r>
      <t xml:space="preserve">Municipalities and Cities, </t>
    </r>
    <r>
      <rPr>
        <b/>
        <i/>
        <sz val="11"/>
        <color rgb="FFC00000"/>
        <rFont val="Calibri"/>
        <family val="2"/>
        <scheme val="minor"/>
      </rPr>
      <t>NOTE: NOT per unit pricing but based on total population</t>
    </r>
  </si>
  <si>
    <t>M311 01 Muni-Population</t>
  </si>
  <si>
    <t>M311 02 Muni-Population</t>
  </si>
  <si>
    <t>M311 03 Muni-Population</t>
  </si>
  <si>
    <t>M311 04 Muni-Population</t>
  </si>
  <si>
    <t>M311 05 Muni-Population</t>
  </si>
  <si>
    <t>M311 06 Muni-Population</t>
  </si>
  <si>
    <t>M311 07 Muni-Population</t>
  </si>
  <si>
    <t>M311 08 Muni-Population</t>
  </si>
  <si>
    <t>M311 09 Muni-Population</t>
  </si>
  <si>
    <t>M311 10 Muni-Population</t>
  </si>
  <si>
    <t>M311 11 Muni-Population</t>
  </si>
  <si>
    <t>M311 12 Muni-Population</t>
  </si>
  <si>
    <t>M311 13 Muni-Population</t>
  </si>
  <si>
    <t>180,000+</t>
  </si>
  <si>
    <t>Asset Essentials | Base Solution &amp; Add-Ons</t>
  </si>
  <si>
    <t>Workflow</t>
  </si>
  <si>
    <t>Pro Workflow</t>
  </si>
  <si>
    <t>AE Connect</t>
  </si>
  <si>
    <t>Essentials</t>
  </si>
  <si>
    <t>Module</t>
  </si>
  <si>
    <t>Essentials Pro</t>
  </si>
  <si>
    <t>AE Inventory</t>
  </si>
  <si>
    <t>AEss-Gov</t>
  </si>
  <si>
    <r>
      <t xml:space="preserve">See Below </t>
    </r>
    <r>
      <rPr>
        <b/>
        <vertAlign val="superscript"/>
        <sz val="8"/>
        <color rgb="FFFFFFFF"/>
        <rFont val="Arial"/>
        <family val="2"/>
      </rPr>
      <t>(1) (2)</t>
    </r>
  </si>
  <si>
    <t>AEss-GovPro</t>
  </si>
  <si>
    <r>
      <t xml:space="preserve">AEss-GovInv </t>
    </r>
    <r>
      <rPr>
        <b/>
        <vertAlign val="superscript"/>
        <sz val="8"/>
        <color rgb="FFFFFFFF"/>
        <rFont val="Arial"/>
        <family val="2"/>
      </rPr>
      <t>(2)</t>
    </r>
  </si>
  <si>
    <t>AEss-GovConGIS</t>
  </si>
  <si>
    <t>AEssENT-GOV</t>
  </si>
  <si>
    <r>
      <t xml:space="preserve">(1) Workflow modules available for purchase </t>
    </r>
    <r>
      <rPr>
        <i/>
        <u/>
        <sz val="8"/>
        <rFont val="Arial"/>
        <family val="2"/>
      </rPr>
      <t>WITHOUT Asset Essentials Inventory</t>
    </r>
    <r>
      <rPr>
        <i/>
        <sz val="8"/>
        <rFont val="Arial"/>
        <family val="2"/>
      </rPr>
      <t xml:space="preserve"> include: Facilities and Physical Plant; and Parks, Recreation, and Forestry</t>
    </r>
  </si>
  <si>
    <r>
      <t xml:space="preserve">(2) Other workflow modules available for purchase </t>
    </r>
    <r>
      <rPr>
        <i/>
        <u/>
        <sz val="8"/>
        <rFont val="Arial"/>
        <family val="2"/>
      </rPr>
      <t>REQUIRE Asset Essentials Inventory</t>
    </r>
    <r>
      <rPr>
        <i/>
        <sz val="8"/>
        <rFont val="Arial"/>
        <family val="2"/>
      </rPr>
      <t xml:space="preserve"> and include: Electric and Gas; Sanitation; Fleet; Water Distribution and Waste Water Collection; Treatment Plants; Storm Water;</t>
    </r>
  </si>
  <si>
    <t xml:space="preserve">     Streets, Signs, and Sidewalks; and Other</t>
  </si>
  <si>
    <t>Square Footage - Government -RENEWALS ONLY</t>
  </si>
  <si>
    <t>Square Footage
Estimate **</t>
  </si>
  <si>
    <t>MaintenanceEdge</t>
  </si>
  <si>
    <t>InventoryEdge</t>
  </si>
  <si>
    <t>Critical Alarm</t>
  </si>
  <si>
    <t>Capital Forecast</t>
  </si>
  <si>
    <t>QS</t>
  </si>
  <si>
    <t>Rules:</t>
  </si>
  <si>
    <t>Acres for Parks are calculated by 1 Acre = 1,000 sq ft.</t>
  </si>
  <si>
    <t>Government Price Book | Work &amp; Asset (Other)</t>
  </si>
  <si>
    <r>
      <t xml:space="preserve">Asset Essentials </t>
    </r>
    <r>
      <rPr>
        <b/>
        <vertAlign val="superscript"/>
        <sz val="8"/>
        <color rgb="FFFFFFFF"/>
        <rFont val="Arial"/>
        <family val="2"/>
      </rPr>
      <t>(1) (2)</t>
    </r>
  </si>
  <si>
    <t>Asset Essentials Pro</t>
  </si>
  <si>
    <t>AE Mapping</t>
  </si>
  <si>
    <t>Safety</t>
  </si>
  <si>
    <t>Basic Multi-Site</t>
  </si>
  <si>
    <t>Enterprise Multi-Site</t>
  </si>
  <si>
    <t>Aess</t>
  </si>
  <si>
    <t>AEss-Pro</t>
  </si>
  <si>
    <t>Aess-Map</t>
  </si>
  <si>
    <t>AEss-Safety</t>
  </si>
  <si>
    <t>(per Site)</t>
  </si>
  <si>
    <t>AEssEnt</t>
  </si>
  <si>
    <t>AEss-BMS</t>
  </si>
  <si>
    <t>AEssEnt-MS</t>
  </si>
  <si>
    <t>(1) Workflow modules and Asset Essentials Inventory included in base solution</t>
  </si>
  <si>
    <t>ConnectGIS</t>
  </si>
  <si>
    <t>Data Max</t>
  </si>
  <si>
    <t>ConGIS</t>
  </si>
  <si>
    <t>20 GB</t>
  </si>
  <si>
    <t>40 GB</t>
  </si>
  <si>
    <t>80 GB</t>
  </si>
  <si>
    <t>&gt;500,000</t>
  </si>
  <si>
    <t>Government Price Book | Safety</t>
  </si>
  <si>
    <t>Safety Center | Base Solution &amp; Add-Ons</t>
  </si>
  <si>
    <t>Safety Center</t>
  </si>
  <si>
    <t>People &amp; Contact Sync</t>
  </si>
  <si>
    <t>Everbridge Sync</t>
  </si>
  <si>
    <t>Employees</t>
  </si>
  <si>
    <t>CrisisP</t>
  </si>
  <si>
    <t>PaCS</t>
  </si>
  <si>
    <t>EVBS</t>
  </si>
  <si>
    <t>Cities, Counties &amp; Other Government</t>
  </si>
  <si>
    <t>Gov Safety Center 01</t>
  </si>
  <si>
    <t>Gov Safety Center 02</t>
  </si>
  <si>
    <t>Gov Safety Center 03</t>
  </si>
  <si>
    <t>Gov Safety Center 04</t>
  </si>
  <si>
    <t>Gov Safety Center 05</t>
  </si>
  <si>
    <t>Gov Safety Center 06</t>
  </si>
  <si>
    <t>Gov Safety Center 07</t>
  </si>
  <si>
    <t>Gov Safety Center 08</t>
  </si>
  <si>
    <t>Gov Safety Center 09</t>
  </si>
  <si>
    <t>Gov Safety Center 10</t>
  </si>
  <si>
    <t>Gov Safety Center 11</t>
  </si>
  <si>
    <t>Gov Safety Center 12</t>
  </si>
  <si>
    <t>Population - Municipalities and Cities; Counties</t>
  </si>
  <si>
    <t>Event Publisher</t>
  </si>
  <si>
    <t>Base                           EEEM4</t>
  </si>
  <si>
    <t>1 Additional Site - Annual (EEEM41Add)</t>
  </si>
  <si>
    <t>Pack of 10 Additional Sites - Annual (EEEM4Pack10Add)</t>
  </si>
  <si>
    <t xml:space="preserve">Muni-Population 01 </t>
  </si>
  <si>
    <t>Muni-Population 02</t>
  </si>
  <si>
    <t>Muni-Population 03</t>
  </si>
  <si>
    <t>Muni-Population 04</t>
  </si>
  <si>
    <t>Muni-Population 05</t>
  </si>
  <si>
    <t>Muni-Population 06</t>
  </si>
  <si>
    <t>Muni-Population 07</t>
  </si>
  <si>
    <t>Muni-Population 08</t>
  </si>
  <si>
    <t>Muni-Population 09</t>
  </si>
  <si>
    <t>Muni-Population 10</t>
  </si>
  <si>
    <t>Muni-Population 11</t>
  </si>
  <si>
    <t>Muni-Population 12</t>
  </si>
  <si>
    <t>Counties-Pop 01</t>
  </si>
  <si>
    <t>Counties-Pop 02</t>
  </si>
  <si>
    <t>Counties-Pop 03</t>
  </si>
  <si>
    <t>Counties-Pop 04</t>
  </si>
  <si>
    <t>Counties-Pop 05</t>
  </si>
  <si>
    <t>Counties-Pop 06</t>
  </si>
  <si>
    <t>Counties-Pop 07</t>
  </si>
  <si>
    <t>Counties-Pop 08</t>
  </si>
  <si>
    <t>Counties-Pop 09</t>
  </si>
  <si>
    <t>Counties-Pop 10</t>
  </si>
  <si>
    <t>Counties-Pop 11</t>
  </si>
  <si>
    <t>Counties-Pop 12</t>
  </si>
  <si>
    <t>MDM</t>
  </si>
  <si>
    <t>Te-Incident</t>
  </si>
  <si>
    <t>TEMDM</t>
  </si>
  <si>
    <t>ITD</t>
  </si>
  <si>
    <t>FacilitySchedule Pricing - Total Square Footage of Usable space - Government</t>
  </si>
  <si>
    <t>FacilitySchedule</t>
  </si>
  <si>
    <t>FacS 01</t>
  </si>
  <si>
    <t>FacS 02</t>
  </si>
  <si>
    <t>FacS 03</t>
  </si>
  <si>
    <t>FacS 04</t>
  </si>
  <si>
    <t>FacS 05</t>
  </si>
  <si>
    <t>FacS 06</t>
  </si>
  <si>
    <t>FacS 07</t>
  </si>
  <si>
    <t>FacS 08</t>
  </si>
  <si>
    <t>FacS 09</t>
  </si>
  <si>
    <t>FacS 10</t>
  </si>
  <si>
    <t>FacS 11</t>
  </si>
  <si>
    <t>FacS 12</t>
  </si>
  <si>
    <t>FacS 13</t>
  </si>
  <si>
    <t>FacS 14</t>
  </si>
  <si>
    <t>FacS 15</t>
  </si>
  <si>
    <t>FacS 16</t>
  </si>
  <si>
    <t>FacS 17</t>
  </si>
  <si>
    <t>FacS 18</t>
  </si>
  <si>
    <t>FacS 19</t>
  </si>
  <si>
    <t>FacS 20</t>
  </si>
  <si>
    <t>FacS 21</t>
  </si>
  <si>
    <t>FacS 22</t>
  </si>
  <si>
    <t>FacS 23</t>
  </si>
  <si>
    <t>FacS 24</t>
  </si>
  <si>
    <t>FacS 25</t>
  </si>
  <si>
    <t>Any location that does not have square footage is counted as 5,000 sq ft per location</t>
  </si>
  <si>
    <t>UtilityTrac</t>
  </si>
  <si>
    <t># of Meters</t>
  </si>
  <si>
    <t>Annual total</t>
  </si>
  <si>
    <t>UT 01</t>
  </si>
  <si>
    <t>UT 02</t>
  </si>
  <si>
    <t>UT 03</t>
  </si>
  <si>
    <t>UT 04</t>
  </si>
  <si>
    <t>UT 05</t>
  </si>
  <si>
    <t>UT 06</t>
  </si>
  <si>
    <t>UT 07</t>
  </si>
  <si>
    <t>UT 08</t>
  </si>
  <si>
    <t>UT 09</t>
  </si>
  <si>
    <t>UT 10</t>
  </si>
  <si>
    <t>UT 11</t>
  </si>
  <si>
    <t>UT 12</t>
  </si>
  <si>
    <t>UT 13</t>
  </si>
  <si>
    <t>UT 14</t>
  </si>
  <si>
    <t>UT 15</t>
  </si>
  <si>
    <t>UT 16</t>
  </si>
  <si>
    <t>UT 17</t>
  </si>
  <si>
    <t>UT 18</t>
  </si>
  <si>
    <t>Government Price Book | Energy</t>
  </si>
  <si>
    <t>Energy Manager | Base Solution &amp; Add-Ons</t>
  </si>
  <si>
    <t>Dashboard</t>
  </si>
  <si>
    <t>ENMGR-PDB</t>
  </si>
  <si>
    <r>
      <t xml:space="preserve">Active Accounts </t>
    </r>
    <r>
      <rPr>
        <b/>
        <u val="singleAccounting"/>
        <vertAlign val="superscript"/>
        <sz val="8"/>
        <color rgb="FFFFFFFF"/>
        <rFont val="Arial"/>
        <family val="2"/>
      </rPr>
      <t>(1)</t>
    </r>
  </si>
  <si>
    <t>ENMGR</t>
  </si>
  <si>
    <r>
      <t xml:space="preserve">Public Dashboard </t>
    </r>
    <r>
      <rPr>
        <b/>
        <vertAlign val="superscript"/>
        <sz val="8"/>
        <color rgb="FFFFFFFF"/>
        <rFont val="Arial"/>
        <family val="2"/>
      </rPr>
      <t>(2)</t>
    </r>
  </si>
  <si>
    <t>&gt; 2,000</t>
  </si>
  <si>
    <t>(2) Public Dashboards are only available with UBPM or Self Perform Energy Manager, not with UBP</t>
  </si>
  <si>
    <t>(3) IDR Ongoing Management Service fees range from $10 - $40 per meter monthly; prices will be catagorized by utility provider and price varies depending on how the utility or</t>
  </si>
  <si>
    <t xml:space="preserve">    client smart meter provides the interval data</t>
  </si>
  <si>
    <t>Work Planner</t>
  </si>
  <si>
    <t>PRE-WP</t>
  </si>
  <si>
    <t>AE Asset Register</t>
  </si>
  <si>
    <t>Asset Register</t>
  </si>
  <si>
    <t>AE-REG</t>
  </si>
  <si>
    <t>Note 3: Services may be custom priced when the accompanying subscription software falls into a custom priced tier</t>
  </si>
  <si>
    <t>Government Price Book | Startegic Asset Management</t>
  </si>
  <si>
    <t>Facilities</t>
  </si>
  <si>
    <t>(1) Available Predictor Asset Classes include: Facilities and Physical Plant; and Parks, Recreation, and Forestry;Electric and Gas; Sanitation; Fleet; Water Distribution and Waste Water Collection; Treatment Plants; Storm Water</t>
  </si>
  <si>
    <r>
      <t>1</t>
    </r>
    <r>
      <rPr>
        <b/>
        <vertAlign val="superscript"/>
        <sz val="8"/>
        <color rgb="FFFFFFFF"/>
        <rFont val="Arial"/>
        <family val="2"/>
      </rPr>
      <t>st</t>
    </r>
    <r>
      <rPr>
        <b/>
        <sz val="8"/>
        <color rgb="FFFFFFFF"/>
        <rFont val="Arial"/>
        <family val="2"/>
      </rPr>
      <t xml:space="preserve"> Asset Class </t>
    </r>
    <r>
      <rPr>
        <b/>
        <vertAlign val="superscript"/>
        <sz val="8"/>
        <color rgb="FFFFFFFF"/>
        <rFont val="Arial"/>
        <family val="2"/>
      </rPr>
      <t>(1)</t>
    </r>
  </si>
  <si>
    <r>
      <t xml:space="preserve">Add'l Asset Classes </t>
    </r>
    <r>
      <rPr>
        <b/>
        <vertAlign val="superscript"/>
        <sz val="8"/>
        <color rgb="FFFFFFFF"/>
        <rFont val="Arial"/>
        <family val="2"/>
      </rPr>
      <t>(1)</t>
    </r>
  </si>
  <si>
    <t>Special Service Districts</t>
  </si>
  <si>
    <t>All Other</t>
  </si>
  <si>
    <t>County pricing less 25%</t>
  </si>
  <si>
    <t>Community Development Product Codes (CPQ)
(SmartGov Professional Services)</t>
  </si>
  <si>
    <t>Unit oif Measure</t>
  </si>
  <si>
    <t>Department Types / Sold in bundles based on population size (See below)</t>
  </si>
  <si>
    <t xml:space="preserve">Merchant Connector </t>
  </si>
  <si>
    <t>Contractor Connector (Not available in CA)</t>
  </si>
  <si>
    <t>Per Hour</t>
  </si>
  <si>
    <t>Onsite Training Package (2 days) (Includes Travel Expenses)</t>
  </si>
  <si>
    <t>Per Trip</t>
  </si>
  <si>
    <t>Software Discount</t>
  </si>
  <si>
    <t>QuickStart Discount</t>
  </si>
  <si>
    <t>Vendor Services</t>
  </si>
  <si>
    <t>DSI Services</t>
  </si>
  <si>
    <t>Products</t>
  </si>
  <si>
    <t>Asset Essentials Base</t>
  </si>
  <si>
    <t>Connect Authenticate Activation Fee</t>
  </si>
  <si>
    <t>Vendor Services tab (all products)</t>
  </si>
  <si>
    <t>Asset Essentials Asset Import</t>
  </si>
  <si>
    <t>Asset Essentials Basic Multi Site</t>
  </si>
  <si>
    <t>Event Manager SSL Setup</t>
  </si>
  <si>
    <t>Asset Essentils Connector Toolkit Training</t>
  </si>
  <si>
    <t>Asset Essentials Capital Forecast</t>
  </si>
  <si>
    <t>Asset Essentials Locations Import</t>
  </si>
  <si>
    <t>Asset Essentials Connect GIS</t>
  </si>
  <si>
    <t>Asset Essentials One Time Service Per Import</t>
  </si>
  <si>
    <t>Asset Essentials Part Import</t>
  </si>
  <si>
    <t>Asset Essentials Connector Toolkit</t>
  </si>
  <si>
    <t>Asset Essentials User Import</t>
  </si>
  <si>
    <t>Energy Manager Cost Avoidance Setip</t>
  </si>
  <si>
    <t>Energy Manager Historical Utility Bill Population</t>
  </si>
  <si>
    <t>Asset Essentials Custom User/Role Setup</t>
  </si>
  <si>
    <t>DSI Services Tab</t>
  </si>
  <si>
    <t>Asset Essentials Enterprise Connector Toolkit</t>
  </si>
  <si>
    <t>Interval Data Recording Ongoing Management</t>
  </si>
  <si>
    <t>Asset Essentials Enterprise Multi Site</t>
  </si>
  <si>
    <t>SmartGov Add On Professional Services</t>
  </si>
  <si>
    <t>Asset Essentials GIS Asset Management</t>
  </si>
  <si>
    <t>Utility Bill Import Setup</t>
  </si>
  <si>
    <t>Asset Essentials Inventory</t>
  </si>
  <si>
    <t>Utility Bill Population</t>
  </si>
  <si>
    <t>Asset Essentials Machine Operators/TPM Users</t>
  </si>
  <si>
    <t>Asset Essentials Mapping</t>
  </si>
  <si>
    <t>Utility Bill Population &amp; Management</t>
  </si>
  <si>
    <t>Asset Essentials Pro Workflow Module</t>
  </si>
  <si>
    <t>Asset Essentials Safety</t>
  </si>
  <si>
    <t>Asset Essentials Workflow Module</t>
  </si>
  <si>
    <t>Connect GIS</t>
  </si>
  <si>
    <t>Energy Manager - Core</t>
  </si>
  <si>
    <t>Energy Manager - Professional</t>
  </si>
  <si>
    <t>Energy Manager Base</t>
  </si>
  <si>
    <t>Energy Manager Professional Migration</t>
  </si>
  <si>
    <t>Energy Manager Public Billboard</t>
  </si>
  <si>
    <t>Energy Manager Public Dashboard</t>
  </si>
  <si>
    <t>Event Manager - Core</t>
  </si>
  <si>
    <t>Event Manager - Enterprise</t>
  </si>
  <si>
    <t>Event Manager - One Additional Site</t>
  </si>
  <si>
    <t>Event Manager - Pack of 10</t>
  </si>
  <si>
    <t>Event Manager - Pack of 20</t>
  </si>
  <si>
    <t>Event Manager - Professional</t>
  </si>
  <si>
    <t>Event Manager Non Preferred Payment Vendor</t>
  </si>
  <si>
    <t>Event Manager SSL Certifications</t>
  </si>
  <si>
    <t>Facility Schedule</t>
  </si>
  <si>
    <t>Incident</t>
  </si>
  <si>
    <t>Inventory Edge</t>
  </si>
  <si>
    <t>M311 - 1 Module</t>
  </si>
  <si>
    <t>Maintenance Edge</t>
  </si>
  <si>
    <t>People and Contract Sync</t>
  </si>
  <si>
    <t>SmartGov - Core</t>
  </si>
  <si>
    <t>SmartGov - Enterprise</t>
  </si>
  <si>
    <t>SmartGov Connectors</t>
  </si>
  <si>
    <t>SmartGov Public Portal</t>
  </si>
  <si>
    <t>SmartGov User License</t>
  </si>
  <si>
    <t>Capital Predictor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</si>
</sst>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_(&quot;$&quot;* #,##0_);_(&quot;$&quot;* \(#,##0\);_(&quot;$&quot;* &quot;-&quot;??_);_(@_)"/>
    <numFmt numFmtId="167" formatCode="#,##0_);\(#,##0\);@_)"/>
    <numFmt numFmtId="168" formatCode="_(* #,##0_);_(* \(#,##0\);_(* &quot;-&quot;??_);_(@_)"/>
    <numFmt numFmtId="169" formatCode="&quot;$&quot;#,##0_);\(&quot;$&quot;#,##0\);@_)"/>
    <numFmt numFmtId="170" formatCode="0.0%_);\(0.0%\);@_)"/>
    <numFmt numFmtId="171" formatCode="&quot;Yes&quot;;&quot;ERROR&quot;;&quot;No&quot;;&quot;ERROR&quot;"/>
    <numFmt numFmtId="172" formatCode="&quot;$&quot;#,##0.00"/>
    <numFmt numFmtId="173" formatCode="_(&quot;$&quot;* #,##0.0_);_(&quot;$&quot;* \(#,##0.0\);_(&quot;$&quot;* &quot;-&quot;?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 val="singleAccounting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FFFFFF"/>
      <name val="Arial"/>
      <family val="2"/>
    </font>
    <font>
      <b/>
      <u val="singleAccounting"/>
      <sz val="8"/>
      <color rgb="FFFFFFFF"/>
      <name val="Arial"/>
      <family val="2"/>
    </font>
    <font>
      <b/>
      <sz val="14"/>
      <color theme="8"/>
      <name val="Arial"/>
      <family val="2"/>
    </font>
    <font>
      <b/>
      <sz val="12"/>
      <color theme="8"/>
      <name val="Arial"/>
      <family val="2"/>
    </font>
    <font>
      <sz val="8"/>
      <color rgb="FF000000"/>
      <name val="Arial"/>
      <family val="2"/>
    </font>
    <font>
      <b/>
      <i/>
      <sz val="8"/>
      <color rgb="FFFFFFFF"/>
      <name val="Arial"/>
      <family val="2"/>
    </font>
    <font>
      <b/>
      <vertAlign val="superscript"/>
      <sz val="8"/>
      <color rgb="FFFFFFFF"/>
      <name val="Arial"/>
      <family val="2"/>
    </font>
    <font>
      <b/>
      <sz val="8"/>
      <color rgb="FFC00000"/>
      <name val="Arial"/>
      <family val="2"/>
    </font>
    <font>
      <i/>
      <u/>
      <sz val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rgb="FFFFFFFF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u val="singleAccounting"/>
      <sz val="9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sz val="9"/>
      <color theme="6" tint="-0.249977111117893"/>
      <name val="Arial"/>
      <family val="2"/>
    </font>
    <font>
      <b/>
      <sz val="9"/>
      <color theme="6" tint="-0.499984740745262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8"/>
      <color rgb="FFC00000"/>
      <name val="Arial"/>
      <family val="2"/>
    </font>
    <font>
      <sz val="8"/>
      <color rgb="FF3333CC"/>
      <name val="Arial"/>
      <family val="2"/>
    </font>
    <font>
      <b/>
      <sz val="8"/>
      <name val="Arial"/>
      <family val="2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 val="singleAccounting"/>
      <sz val="14"/>
      <color theme="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0"/>
      <color rgb="FF0066FF"/>
      <name val="Arial"/>
      <family val="2"/>
    </font>
    <font>
      <sz val="8"/>
      <color rgb="FF0066FF"/>
      <name val="Arial"/>
      <family val="2"/>
    </font>
    <font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u val="singleAccounting"/>
      <sz val="14"/>
      <color rgb="FFFFFFFF"/>
      <name val="Calibri"/>
      <family val="2"/>
      <scheme val="minor"/>
    </font>
    <font>
      <b/>
      <u val="singleAccounting"/>
      <vertAlign val="superscript"/>
      <sz val="14"/>
      <color rgb="FFFFFFFF"/>
      <name val="Calibri"/>
      <family val="2"/>
      <scheme val="minor"/>
    </font>
    <font>
      <b/>
      <sz val="14"/>
      <color theme="8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name val="Arial"/>
      <family val="2"/>
    </font>
    <font>
      <sz val="11"/>
      <color theme="1"/>
      <name val="Arial"/>
      <family val="2"/>
    </font>
    <font>
      <b/>
      <vertAlign val="superscript"/>
      <sz val="14"/>
      <color rgb="FFFFFFFF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b/>
      <sz val="14"/>
      <color theme="0"/>
      <name val="Arial"/>
      <family val="2"/>
    </font>
    <font>
      <b/>
      <u val="singleAccounting"/>
      <sz val="8"/>
      <color rgb="FFFF0000"/>
      <name val="Arial"/>
      <family val="2"/>
    </font>
    <font>
      <b/>
      <sz val="8"/>
      <color rgb="FF00B0F0"/>
      <name val="Arial"/>
      <family val="2"/>
    </font>
    <font>
      <b/>
      <sz val="14"/>
      <color theme="9" tint="0.249977111117893"/>
      <name val="Calibri"/>
      <family val="2"/>
      <scheme val="minor"/>
    </font>
    <font>
      <b/>
      <u val="singleAccounting"/>
      <vertAlign val="superscript"/>
      <sz val="8"/>
      <color rgb="FFFFFFFF"/>
      <name val="Arial"/>
      <family val="2"/>
    </font>
    <font>
      <sz val="8"/>
      <color theme="0"/>
      <name val="Arial"/>
      <family val="2"/>
    </font>
    <font>
      <u val="singleAccounting"/>
      <sz val="8"/>
      <color theme="0"/>
      <name val="Arial"/>
      <family val="2"/>
    </font>
    <font>
      <sz val="10"/>
      <color rgb="FF00B0F0"/>
      <name val="Arial"/>
      <family val="2"/>
    </font>
    <font>
      <b/>
      <u/>
      <sz val="8"/>
      <color rgb="FFFFFFFF"/>
      <name val="Arial"/>
      <family val="2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 val="singleAccounting"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 (Body)"/>
    </font>
    <font>
      <i/>
      <sz val="10"/>
      <color rgb="FF000000"/>
      <name val="Calibri (Body)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2DF6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B794B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D4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90" fillId="33" borderId="44" applyNumberFormat="0" applyAlignment="0" applyProtection="0"/>
    <xf numFmtId="0" fontId="1" fillId="34" borderId="0" applyNumberFormat="0" applyBorder="0" applyAlignment="0" applyProtection="0"/>
  </cellStyleXfs>
  <cellXfs count="55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167" fontId="15" fillId="0" borderId="0" xfId="0" applyNumberFormat="1" applyFont="1"/>
    <xf numFmtId="168" fontId="15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quotePrefix="1" applyFont="1" applyAlignment="1">
      <alignment horizontal="right"/>
    </xf>
    <xf numFmtId="0" fontId="17" fillId="2" borderId="0" xfId="0" applyFont="1" applyFill="1"/>
    <xf numFmtId="0" fontId="18" fillId="2" borderId="0" xfId="0" applyFont="1" applyFill="1" applyAlignment="1">
      <alignment horizontal="centerContinuous"/>
    </xf>
    <xf numFmtId="168" fontId="15" fillId="0" borderId="0" xfId="0" applyNumberFormat="1" applyFont="1" applyAlignment="1">
      <alignment horizontal="center"/>
    </xf>
    <xf numFmtId="167" fontId="15" fillId="0" borderId="0" xfId="0" quotePrefix="1" applyNumberFormat="1" applyFont="1" applyFill="1" applyBorder="1" applyAlignment="1">
      <alignment horizontal="right"/>
    </xf>
    <xf numFmtId="0" fontId="19" fillId="0" borderId="0" xfId="0" applyFont="1"/>
    <xf numFmtId="0" fontId="15" fillId="0" borderId="1" xfId="0" applyFont="1" applyBorder="1"/>
    <xf numFmtId="0" fontId="20" fillId="0" borderId="1" xfId="0" applyFont="1" applyBorder="1"/>
    <xf numFmtId="0" fontId="15" fillId="0" borderId="0" xfId="0" applyFont="1" applyBorder="1"/>
    <xf numFmtId="0" fontId="17" fillId="0" borderId="0" xfId="0" applyFont="1" applyFill="1"/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Continuous"/>
    </xf>
    <xf numFmtId="169" fontId="15" fillId="0" borderId="0" xfId="0" quotePrefix="1" applyNumberFormat="1" applyFont="1" applyAlignment="1">
      <alignment horizontal="right"/>
    </xf>
    <xf numFmtId="0" fontId="16" fillId="0" borderId="0" xfId="0" applyFont="1"/>
    <xf numFmtId="166" fontId="15" fillId="0" borderId="0" xfId="0" applyNumberFormat="1" applyFont="1"/>
    <xf numFmtId="0" fontId="22" fillId="2" borderId="0" xfId="0" applyFont="1" applyFill="1"/>
    <xf numFmtId="0" fontId="18" fillId="2" borderId="0" xfId="0" applyFont="1" applyFill="1" applyBorder="1" applyAlignment="1">
      <alignment horizontal="centerContinuous" vertical="center"/>
    </xf>
    <xf numFmtId="165" fontId="18" fillId="2" borderId="0" xfId="0" applyNumberFormat="1" applyFont="1" applyFill="1" applyBorder="1" applyAlignment="1">
      <alignment horizontal="centerContinuous" vertical="center"/>
    </xf>
    <xf numFmtId="0" fontId="17" fillId="2" borderId="0" xfId="0" applyFont="1" applyFill="1" applyBorder="1" applyAlignment="1">
      <alignment horizontal="centerContinuous" vertical="center"/>
    </xf>
    <xf numFmtId="165" fontId="17" fillId="2" borderId="0" xfId="0" applyNumberFormat="1" applyFont="1" applyFill="1" applyBorder="1" applyAlignment="1">
      <alignment horizontal="centerContinuous" vertical="center"/>
    </xf>
    <xf numFmtId="0" fontId="15" fillId="0" borderId="0" xfId="6" applyFont="1"/>
    <xf numFmtId="167" fontId="15" fillId="0" borderId="0" xfId="6" quotePrefix="1" applyNumberFormat="1" applyFont="1" applyFill="1" applyBorder="1" applyAlignment="1">
      <alignment horizontal="right"/>
    </xf>
    <xf numFmtId="43" fontId="15" fillId="0" borderId="0" xfId="6" applyNumberFormat="1" applyFont="1"/>
    <xf numFmtId="168" fontId="15" fillId="0" borderId="0" xfId="6" applyNumberFormat="1" applyFont="1"/>
    <xf numFmtId="0" fontId="15" fillId="0" borderId="0" xfId="6" applyFont="1" applyAlignment="1">
      <alignment horizontal="right"/>
    </xf>
    <xf numFmtId="167" fontId="15" fillId="0" borderId="0" xfId="6" applyNumberFormat="1" applyFont="1"/>
    <xf numFmtId="166" fontId="15" fillId="0" borderId="0" xfId="6" applyNumberFormat="1" applyFont="1"/>
    <xf numFmtId="0" fontId="11" fillId="0" borderId="0" xfId="6"/>
    <xf numFmtId="0" fontId="15" fillId="0" borderId="1" xfId="6" applyFont="1" applyBorder="1"/>
    <xf numFmtId="0" fontId="20" fillId="0" borderId="1" xfId="6" applyFont="1" applyBorder="1"/>
    <xf numFmtId="0" fontId="15" fillId="0" borderId="0" xfId="6" applyFont="1" applyAlignment="1">
      <alignment horizontal="center"/>
    </xf>
    <xf numFmtId="0" fontId="17" fillId="2" borderId="0" xfId="6" applyFont="1" applyFill="1" applyAlignment="1">
      <alignment horizontal="center"/>
    </xf>
    <xf numFmtId="0" fontId="17" fillId="0" borderId="0" xfId="6" applyFont="1" applyFill="1"/>
    <xf numFmtId="0" fontId="18" fillId="2" borderId="0" xfId="6" applyFont="1" applyFill="1" applyAlignment="1">
      <alignment horizontal="centerContinuous"/>
    </xf>
    <xf numFmtId="0" fontId="14" fillId="0" borderId="0" xfId="6" applyFont="1" applyAlignment="1">
      <alignment horizontal="centerContinuous"/>
    </xf>
    <xf numFmtId="0" fontId="19" fillId="0" borderId="0" xfId="6" applyFont="1"/>
    <xf numFmtId="166" fontId="24" fillId="0" borderId="0" xfId="0" applyNumberFormat="1" applyFont="1"/>
    <xf numFmtId="167" fontId="15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5" fillId="0" borderId="2" xfId="0" applyFont="1" applyBorder="1"/>
    <xf numFmtId="0" fontId="21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2" borderId="0" xfId="6" applyFont="1" applyFill="1" applyAlignment="1">
      <alignment horizontal="centerContinuous"/>
    </xf>
    <xf numFmtId="0" fontId="15" fillId="0" borderId="2" xfId="6" applyFont="1" applyBorder="1"/>
    <xf numFmtId="0" fontId="16" fillId="0" borderId="0" xfId="0" applyFont="1" applyBorder="1"/>
    <xf numFmtId="0" fontId="24" fillId="0" borderId="1" xfId="0" applyFont="1" applyBorder="1"/>
    <xf numFmtId="0" fontId="16" fillId="0" borderId="0" xfId="6" applyFont="1"/>
    <xf numFmtId="166" fontId="16" fillId="0" borderId="0" xfId="0" applyNumberFormat="1" applyFont="1" applyAlignment="1">
      <alignment horizontal="right"/>
    </xf>
    <xf numFmtId="0" fontId="11" fillId="0" borderId="0" xfId="0" applyFont="1"/>
    <xf numFmtId="0" fontId="8" fillId="0" borderId="0" xfId="10" applyFont="1"/>
    <xf numFmtId="0" fontId="28" fillId="2" borderId="0" xfId="10" applyFont="1" applyFill="1" applyBorder="1" applyAlignment="1">
      <alignment horizontal="centerContinuous"/>
    </xf>
    <xf numFmtId="0" fontId="29" fillId="2" borderId="0" xfId="10" applyFont="1" applyFill="1" applyBorder="1" applyAlignment="1">
      <alignment horizontal="center" vertical="center"/>
    </xf>
    <xf numFmtId="0" fontId="29" fillId="2" borderId="0" xfId="10" applyFont="1" applyFill="1" applyBorder="1" applyAlignment="1">
      <alignment horizontal="center" vertical="center" wrapText="1"/>
    </xf>
    <xf numFmtId="0" fontId="8" fillId="0" borderId="0" xfId="10" applyFont="1" applyBorder="1" applyAlignment="1">
      <alignment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Border="1" applyAlignment="1">
      <alignment horizontal="left" vertical="center" indent="1"/>
    </xf>
    <xf numFmtId="0" fontId="8" fillId="0" borderId="0" xfId="10" applyFont="1" applyBorder="1" applyAlignment="1">
      <alignment horizontal="left" vertical="center"/>
    </xf>
    <xf numFmtId="0" fontId="8" fillId="0" borderId="0" xfId="10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vertical="center"/>
    </xf>
    <xf numFmtId="0" fontId="8" fillId="0" borderId="0" xfId="10" applyFont="1" applyBorder="1" applyAlignment="1">
      <alignment vertical="top"/>
    </xf>
    <xf numFmtId="0" fontId="0" fillId="0" borderId="0" xfId="0" applyBorder="1"/>
    <xf numFmtId="0" fontId="8" fillId="0" borderId="0" xfId="10" applyFont="1" applyBorder="1"/>
    <xf numFmtId="0" fontId="29" fillId="2" borderId="0" xfId="10" applyFont="1" applyFill="1" applyBorder="1" applyAlignment="1">
      <alignment horizontal="center"/>
    </xf>
    <xf numFmtId="0" fontId="29" fillId="2" borderId="0" xfId="10" applyFont="1" applyFill="1" applyBorder="1" applyAlignment="1">
      <alignment vertical="center"/>
    </xf>
    <xf numFmtId="171" fontId="8" fillId="0" borderId="0" xfId="10" applyNumberFormat="1" applyFont="1" applyFill="1" applyBorder="1" applyAlignment="1">
      <alignment horizontal="center"/>
    </xf>
    <xf numFmtId="0" fontId="30" fillId="0" borderId="0" xfId="10" applyFont="1"/>
    <xf numFmtId="0" fontId="30" fillId="0" borderId="0" xfId="10" applyFont="1" applyAlignment="1">
      <alignment vertical="center"/>
    </xf>
    <xf numFmtId="0" fontId="31" fillId="2" borderId="0" xfId="10" applyFont="1" applyFill="1" applyAlignment="1">
      <alignment vertical="center"/>
    </xf>
    <xf numFmtId="0" fontId="32" fillId="2" borderId="0" xfId="10" applyFont="1" applyFill="1" applyAlignment="1">
      <alignment horizontal="centerContinuous" vertical="center"/>
    </xf>
    <xf numFmtId="0" fontId="31" fillId="2" borderId="0" xfId="10" applyFont="1" applyFill="1" applyAlignment="1">
      <alignment horizontal="center" vertical="center"/>
    </xf>
    <xf numFmtId="0" fontId="30" fillId="0" borderId="0" xfId="10" applyFont="1" applyAlignment="1">
      <alignment vertical="center" wrapText="1"/>
    </xf>
    <xf numFmtId="0" fontId="34" fillId="0" borderId="3" xfId="10" applyFont="1" applyBorder="1" applyAlignment="1">
      <alignment vertical="center"/>
    </xf>
    <xf numFmtId="0" fontId="35" fillId="0" borderId="3" xfId="10" applyFont="1" applyBorder="1" applyAlignment="1">
      <alignment vertical="center"/>
    </xf>
    <xf numFmtId="0" fontId="30" fillId="0" borderId="0" xfId="10" applyFont="1" applyAlignment="1">
      <alignment horizontal="center" vertical="center"/>
    </xf>
    <xf numFmtId="6" fontId="30" fillId="0" borderId="0" xfId="10" applyNumberFormat="1" applyFont="1" applyAlignment="1">
      <alignment horizontal="center" vertical="center"/>
    </xf>
    <xf numFmtId="0" fontId="30" fillId="0" borderId="0" xfId="10" applyFont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37" fillId="0" borderId="0" xfId="10" applyFont="1" applyAlignment="1">
      <alignment vertical="center"/>
    </xf>
    <xf numFmtId="0" fontId="30" fillId="0" borderId="2" xfId="10" applyFont="1" applyBorder="1" applyAlignment="1">
      <alignment vertical="center"/>
    </xf>
    <xf numFmtId="0" fontId="30" fillId="5" borderId="0" xfId="10" applyFont="1" applyFill="1" applyAlignment="1">
      <alignment horizontal="center" vertical="center"/>
    </xf>
    <xf numFmtId="0" fontId="30" fillId="5" borderId="0" xfId="10" applyFont="1" applyFill="1" applyAlignment="1">
      <alignment horizontal="center" vertical="center" wrapText="1"/>
    </xf>
    <xf numFmtId="0" fontId="30" fillId="5" borderId="0" xfId="10" applyFont="1" applyFill="1" applyAlignment="1">
      <alignment vertical="center" wrapText="1"/>
    </xf>
    <xf numFmtId="0" fontId="30" fillId="5" borderId="0" xfId="10" applyFont="1" applyFill="1" applyAlignment="1">
      <alignment vertical="center"/>
    </xf>
    <xf numFmtId="6" fontId="30" fillId="5" borderId="0" xfId="10" applyNumberFormat="1" applyFont="1" applyFill="1" applyAlignment="1">
      <alignment horizontal="center" vertical="center"/>
    </xf>
    <xf numFmtId="165" fontId="38" fillId="0" borderId="0" xfId="0" applyNumberFormat="1" applyFont="1" applyFill="1" applyBorder="1" applyAlignment="1">
      <alignment horizontal="left" vertical="center" wrapText="1"/>
    </xf>
    <xf numFmtId="168" fontId="16" fillId="0" borderId="0" xfId="6" applyNumberFormat="1" applyFont="1" applyAlignment="1">
      <alignment horizontal="right"/>
    </xf>
    <xf numFmtId="0" fontId="24" fillId="0" borderId="1" xfId="6" applyFont="1" applyBorder="1" applyAlignment="1">
      <alignment horizontal="center"/>
    </xf>
    <xf numFmtId="166" fontId="39" fillId="0" borderId="0" xfId="6" applyNumberFormat="1" applyFont="1"/>
    <xf numFmtId="3" fontId="18" fillId="2" borderId="0" xfId="0" applyNumberFormat="1" applyFont="1" applyFill="1" applyAlignment="1">
      <alignment horizontal="centerContinuous"/>
    </xf>
    <xf numFmtId="3" fontId="17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Continuous"/>
    </xf>
    <xf numFmtId="3" fontId="15" fillId="0" borderId="0" xfId="0" applyNumberFormat="1" applyFont="1"/>
    <xf numFmtId="3" fontId="0" fillId="0" borderId="0" xfId="0" applyNumberFormat="1"/>
    <xf numFmtId="3" fontId="15" fillId="0" borderId="0" xfId="0" applyNumberFormat="1" applyFont="1" applyBorder="1"/>
    <xf numFmtId="0" fontId="6" fillId="0" borderId="0" xfId="17"/>
    <xf numFmtId="0" fontId="6" fillId="13" borderId="7" xfId="17" applyFill="1" applyBorder="1" applyAlignment="1" applyProtection="1">
      <alignment horizontal="center" vertical="center"/>
    </xf>
    <xf numFmtId="0" fontId="11" fillId="7" borderId="19" xfId="17" applyFont="1" applyFill="1" applyBorder="1" applyAlignment="1" applyProtection="1">
      <alignment horizontal="center" vertical="center"/>
    </xf>
    <xf numFmtId="0" fontId="6" fillId="13" borderId="7" xfId="17" applyFill="1" applyBorder="1" applyAlignment="1" applyProtection="1">
      <alignment horizontal="center" vertical="center" wrapText="1"/>
    </xf>
    <xf numFmtId="0" fontId="11" fillId="8" borderId="21" xfId="17" applyFont="1" applyFill="1" applyBorder="1" applyAlignment="1" applyProtection="1">
      <alignment horizontal="center" vertical="center" wrapText="1"/>
    </xf>
    <xf numFmtId="0" fontId="11" fillId="7" borderId="21" xfId="17" applyFont="1" applyFill="1" applyBorder="1" applyAlignment="1" applyProtection="1">
      <alignment horizontal="center" vertical="center" wrapText="1"/>
    </xf>
    <xf numFmtId="0" fontId="6" fillId="14" borderId="22" xfId="17" applyFill="1" applyBorder="1" applyAlignment="1" applyProtection="1">
      <alignment horizontal="center" vertical="center" wrapText="1"/>
    </xf>
    <xf numFmtId="37" fontId="0" fillId="0" borderId="23" xfId="18" applyNumberFormat="1" applyFont="1" applyFill="1" applyBorder="1" applyAlignment="1">
      <alignment horizontal="center" vertical="center"/>
    </xf>
    <xf numFmtId="37" fontId="0" fillId="0" borderId="8" xfId="18" applyNumberFormat="1" applyFont="1" applyFill="1" applyBorder="1" applyAlignment="1">
      <alignment horizontal="center" vertical="center"/>
    </xf>
    <xf numFmtId="37" fontId="0" fillId="0" borderId="24" xfId="18" applyNumberFormat="1" applyFont="1" applyFill="1" applyBorder="1" applyAlignment="1">
      <alignment horizontal="center" vertical="center"/>
    </xf>
    <xf numFmtId="37" fontId="0" fillId="15" borderId="25" xfId="18" applyNumberFormat="1" applyFont="1" applyFill="1" applyBorder="1" applyAlignment="1">
      <alignment horizontal="center" vertical="center"/>
    </xf>
    <xf numFmtId="37" fontId="0" fillId="15" borderId="7" xfId="18" applyNumberFormat="1" applyFont="1" applyFill="1" applyBorder="1" applyAlignment="1">
      <alignment horizontal="center" vertical="center"/>
    </xf>
    <xf numFmtId="37" fontId="0" fillId="15" borderId="26" xfId="18" applyNumberFormat="1" applyFont="1" applyFill="1" applyBorder="1" applyAlignment="1">
      <alignment horizontal="center" vertical="center"/>
    </xf>
    <xf numFmtId="37" fontId="0" fillId="0" borderId="25" xfId="18" applyNumberFormat="1" applyFont="1" applyFill="1" applyBorder="1" applyAlignment="1">
      <alignment horizontal="center" vertical="center"/>
    </xf>
    <xf numFmtId="37" fontId="0" fillId="0" borderId="7" xfId="18" applyNumberFormat="1" applyFont="1" applyFill="1" applyBorder="1" applyAlignment="1">
      <alignment horizontal="center" vertical="center"/>
    </xf>
    <xf numFmtId="37" fontId="0" fillId="0" borderId="26" xfId="18" applyNumberFormat="1" applyFont="1" applyFill="1" applyBorder="1" applyAlignment="1">
      <alignment horizontal="center" vertical="center"/>
    </xf>
    <xf numFmtId="37" fontId="0" fillId="0" borderId="27" xfId="18" applyNumberFormat="1" applyFont="1" applyFill="1" applyBorder="1" applyAlignment="1">
      <alignment horizontal="center" vertical="center"/>
    </xf>
    <xf numFmtId="37" fontId="0" fillId="0" borderId="5" xfId="18" applyNumberFormat="1" applyFont="1" applyFill="1" applyBorder="1" applyAlignment="1">
      <alignment horizontal="center" vertical="center"/>
    </xf>
    <xf numFmtId="37" fontId="0" fillId="0" borderId="28" xfId="18" applyNumberFormat="1" applyFont="1" applyFill="1" applyBorder="1" applyAlignment="1">
      <alignment horizontal="center" vertical="center"/>
    </xf>
    <xf numFmtId="0" fontId="42" fillId="0" borderId="0" xfId="17" applyFont="1" applyFill="1" applyBorder="1" applyAlignment="1">
      <alignment horizontal="left" vertical="center" wrapText="1"/>
    </xf>
    <xf numFmtId="0" fontId="6" fillId="0" borderId="0" xfId="17" applyFill="1" applyBorder="1" applyAlignment="1">
      <alignment horizontal="left" vertical="center" wrapText="1"/>
    </xf>
    <xf numFmtId="0" fontId="6" fillId="0" borderId="0" xfId="17" applyFill="1"/>
    <xf numFmtId="0" fontId="6" fillId="13" borderId="20" xfId="17" applyFill="1" applyBorder="1" applyAlignment="1" applyProtection="1">
      <alignment horizontal="center" vertical="center"/>
    </xf>
    <xf numFmtId="0" fontId="6" fillId="13" borderId="22" xfId="17" applyFill="1" applyBorder="1" applyAlignment="1" applyProtection="1">
      <alignment horizontal="center" vertical="center" wrapText="1"/>
    </xf>
    <xf numFmtId="168" fontId="0" fillId="16" borderId="30" xfId="18" applyNumberFormat="1" applyFont="1" applyFill="1" applyBorder="1" applyAlignment="1" applyProtection="1">
      <alignment horizontal="right" vertical="center"/>
    </xf>
    <xf numFmtId="168" fontId="0" fillId="16" borderId="31" xfId="18" applyNumberFormat="1" applyFont="1" applyFill="1" applyBorder="1" applyAlignment="1" applyProtection="1">
      <alignment horizontal="right" vertical="center"/>
    </xf>
    <xf numFmtId="168" fontId="0" fillId="16" borderId="32" xfId="18" applyNumberFormat="1" applyFont="1" applyFill="1" applyBorder="1" applyAlignment="1" applyProtection="1">
      <alignment horizontal="right" vertical="center"/>
    </xf>
    <xf numFmtId="168" fontId="0" fillId="0" borderId="25" xfId="18" applyNumberFormat="1" applyFont="1" applyBorder="1" applyAlignment="1" applyProtection="1">
      <alignment horizontal="right" vertical="center"/>
    </xf>
    <xf numFmtId="168" fontId="0" fillId="0" borderId="7" xfId="18" applyNumberFormat="1" applyFont="1" applyBorder="1" applyAlignment="1" applyProtection="1">
      <alignment horizontal="right" vertical="center"/>
    </xf>
    <xf numFmtId="168" fontId="0" fillId="0" borderId="33" xfId="18" applyNumberFormat="1" applyFont="1" applyBorder="1" applyAlignment="1" applyProtection="1">
      <alignment horizontal="right" vertical="center"/>
    </xf>
    <xf numFmtId="168" fontId="0" fillId="16" borderId="25" xfId="18" applyNumberFormat="1" applyFont="1" applyFill="1" applyBorder="1" applyAlignment="1" applyProtection="1">
      <alignment horizontal="right" vertical="center"/>
    </xf>
    <xf numFmtId="168" fontId="0" fillId="16" borderId="7" xfId="18" applyNumberFormat="1" applyFont="1" applyFill="1" applyBorder="1" applyAlignment="1" applyProtection="1">
      <alignment horizontal="right" vertical="center"/>
    </xf>
    <xf numFmtId="168" fontId="0" fillId="16" borderId="33" xfId="18" applyNumberFormat="1" applyFont="1" applyFill="1" applyBorder="1" applyAlignment="1" applyProtection="1">
      <alignment horizontal="right" vertical="center"/>
    </xf>
    <xf numFmtId="168" fontId="0" fillId="0" borderId="27" xfId="18" applyNumberFormat="1" applyFont="1" applyFill="1" applyBorder="1" applyAlignment="1" applyProtection="1">
      <alignment horizontal="right" vertical="center"/>
    </xf>
    <xf numFmtId="168" fontId="0" fillId="0" borderId="5" xfId="18" applyNumberFormat="1" applyFont="1" applyFill="1" applyBorder="1" applyAlignment="1" applyProtection="1">
      <alignment horizontal="right" vertical="center"/>
    </xf>
    <xf numFmtId="168" fontId="0" fillId="0" borderId="34" xfId="18" applyNumberFormat="1" applyFont="1" applyFill="1" applyBorder="1" applyAlignment="1" applyProtection="1">
      <alignment horizontal="right" vertical="center"/>
    </xf>
    <xf numFmtId="0" fontId="43" fillId="0" borderId="0" xfId="17" applyFont="1"/>
    <xf numFmtId="165" fontId="43" fillId="8" borderId="7" xfId="17" applyNumberFormat="1" applyFont="1" applyFill="1" applyBorder="1" applyAlignment="1">
      <alignment horizontal="center" wrapText="1"/>
    </xf>
    <xf numFmtId="168" fontId="43" fillId="16" borderId="20" xfId="18" applyNumberFormat="1" applyFont="1" applyFill="1" applyBorder="1" applyAlignment="1" applyProtection="1">
      <alignment horizontal="center" vertical="center"/>
    </xf>
    <xf numFmtId="168" fontId="43" fillId="16" borderId="30" xfId="18" applyNumberFormat="1" applyFont="1" applyFill="1" applyBorder="1" applyAlignment="1" applyProtection="1">
      <alignment horizontal="right" vertical="center"/>
    </xf>
    <xf numFmtId="168" fontId="43" fillId="16" borderId="31" xfId="18" applyNumberFormat="1" applyFont="1" applyFill="1" applyBorder="1" applyAlignment="1" applyProtection="1">
      <alignment horizontal="right" vertical="center"/>
    </xf>
    <xf numFmtId="168" fontId="43" fillId="16" borderId="32" xfId="18" applyNumberFormat="1" applyFont="1" applyFill="1" applyBorder="1" applyAlignment="1" applyProtection="1">
      <alignment horizontal="right" vertical="center"/>
    </xf>
    <xf numFmtId="166" fontId="43" fillId="16" borderId="30" xfId="19" applyNumberFormat="1" applyFont="1" applyFill="1" applyBorder="1" applyAlignment="1" applyProtection="1">
      <alignment horizontal="right" vertical="center"/>
    </xf>
    <xf numFmtId="166" fontId="43" fillId="16" borderId="32" xfId="19" applyNumberFormat="1" applyFont="1" applyFill="1" applyBorder="1" applyAlignment="1" applyProtection="1">
      <alignment horizontal="right" vertical="center"/>
    </xf>
    <xf numFmtId="168" fontId="43" fillId="0" borderId="36" xfId="18" applyNumberFormat="1" applyFont="1" applyBorder="1" applyAlignment="1" applyProtection="1">
      <alignment horizontal="center" vertical="center"/>
    </xf>
    <xf numFmtId="168" fontId="43" fillId="0" borderId="25" xfId="18" applyNumberFormat="1" applyFont="1" applyBorder="1" applyAlignment="1" applyProtection="1">
      <alignment horizontal="right" vertical="center"/>
    </xf>
    <xf numFmtId="168" fontId="43" fillId="0" borderId="7" xfId="18" applyNumberFormat="1" applyFont="1" applyBorder="1" applyAlignment="1" applyProtection="1">
      <alignment horizontal="right" vertical="center"/>
    </xf>
    <xf numFmtId="168" fontId="43" fillId="0" borderId="33" xfId="18" applyNumberFormat="1" applyFont="1" applyBorder="1" applyAlignment="1" applyProtection="1">
      <alignment horizontal="right" vertical="center"/>
    </xf>
    <xf numFmtId="166" fontId="43" fillId="0" borderId="25" xfId="19" applyNumberFormat="1" applyFont="1" applyBorder="1" applyAlignment="1" applyProtection="1">
      <alignment horizontal="right" vertical="center"/>
    </xf>
    <xf numFmtId="166" fontId="43" fillId="0" borderId="33" xfId="19" applyNumberFormat="1" applyFont="1" applyBorder="1" applyAlignment="1" applyProtection="1">
      <alignment horizontal="right" vertical="center"/>
    </xf>
    <xf numFmtId="168" fontId="43" fillId="16" borderId="36" xfId="18" applyNumberFormat="1" applyFont="1" applyFill="1" applyBorder="1" applyAlignment="1" applyProtection="1">
      <alignment horizontal="center" vertical="center"/>
    </xf>
    <xf numFmtId="168" fontId="43" fillId="16" borderId="25" xfId="18" applyNumberFormat="1" applyFont="1" applyFill="1" applyBorder="1" applyAlignment="1" applyProtection="1">
      <alignment horizontal="right" vertical="center"/>
    </xf>
    <xf numFmtId="168" fontId="43" fillId="16" borderId="7" xfId="18" applyNumberFormat="1" applyFont="1" applyFill="1" applyBorder="1" applyAlignment="1" applyProtection="1">
      <alignment horizontal="right" vertical="center"/>
    </xf>
    <xf numFmtId="168" fontId="43" fillId="16" borderId="33" xfId="18" applyNumberFormat="1" applyFont="1" applyFill="1" applyBorder="1" applyAlignment="1" applyProtection="1">
      <alignment horizontal="right" vertical="center"/>
    </xf>
    <xf numFmtId="166" fontId="43" fillId="16" borderId="25" xfId="19" applyNumberFormat="1" applyFont="1" applyFill="1" applyBorder="1" applyAlignment="1" applyProtection="1">
      <alignment horizontal="right" vertical="center"/>
    </xf>
    <xf numFmtId="166" fontId="43" fillId="16" borderId="33" xfId="19" applyNumberFormat="1" applyFont="1" applyFill="1" applyBorder="1" applyAlignment="1" applyProtection="1">
      <alignment horizontal="right" vertical="center"/>
    </xf>
    <xf numFmtId="168" fontId="43" fillId="0" borderId="36" xfId="18" applyNumberFormat="1" applyFont="1" applyFill="1" applyBorder="1" applyAlignment="1" applyProtection="1">
      <alignment horizontal="center" vertical="center"/>
    </xf>
    <xf numFmtId="168" fontId="43" fillId="0" borderId="27" xfId="18" applyNumberFormat="1" applyFont="1" applyFill="1" applyBorder="1" applyAlignment="1" applyProtection="1">
      <alignment horizontal="right" vertical="center"/>
    </xf>
    <xf numFmtId="168" fontId="43" fillId="0" borderId="5" xfId="18" applyNumberFormat="1" applyFont="1" applyFill="1" applyBorder="1" applyAlignment="1" applyProtection="1">
      <alignment horizontal="right" vertical="center"/>
    </xf>
    <xf numFmtId="168" fontId="43" fillId="0" borderId="34" xfId="18" applyNumberFormat="1" applyFont="1" applyFill="1" applyBorder="1" applyAlignment="1" applyProtection="1">
      <alignment horizontal="right" vertical="center"/>
    </xf>
    <xf numFmtId="166" fontId="43" fillId="0" borderId="27" xfId="19" applyNumberFormat="1" applyFont="1" applyFill="1" applyBorder="1" applyAlignment="1" applyProtection="1">
      <alignment horizontal="right" vertical="center"/>
    </xf>
    <xf numFmtId="166" fontId="43" fillId="0" borderId="34" xfId="19" applyNumberFormat="1" applyFont="1" applyFill="1" applyBorder="1" applyAlignment="1" applyProtection="1">
      <alignment horizontal="right" vertical="center"/>
    </xf>
    <xf numFmtId="165" fontId="43" fillId="8" borderId="35" xfId="17" applyNumberFormat="1" applyFont="1" applyFill="1" applyBorder="1" applyAlignment="1">
      <alignment horizontal="center" wrapText="1"/>
    </xf>
    <xf numFmtId="0" fontId="44" fillId="0" borderId="16" xfId="17" applyFont="1" applyFill="1" applyBorder="1" applyAlignment="1" applyProtection="1">
      <alignment horizontal="center" vertical="center" wrapText="1"/>
    </xf>
    <xf numFmtId="0" fontId="44" fillId="0" borderId="18" xfId="17" applyFont="1" applyFill="1" applyBorder="1" applyAlignment="1" applyProtection="1">
      <alignment horizontal="center" vertical="center" wrapText="1"/>
    </xf>
    <xf numFmtId="0" fontId="44" fillId="0" borderId="15" xfId="17" applyFont="1" applyFill="1" applyBorder="1" applyAlignment="1" applyProtection="1">
      <alignment horizontal="center" vertical="center" wrapText="1"/>
    </xf>
    <xf numFmtId="0" fontId="44" fillId="0" borderId="14" xfId="17" applyFont="1" applyFill="1" applyBorder="1" applyAlignment="1" applyProtection="1">
      <alignment horizontal="center" vertical="center" wrapText="1"/>
    </xf>
    <xf numFmtId="0" fontId="44" fillId="0" borderId="0" xfId="17" applyFont="1" applyFill="1" applyBorder="1" applyAlignment="1" applyProtection="1">
      <alignment horizontal="center" vertical="center" wrapText="1"/>
    </xf>
    <xf numFmtId="0" fontId="44" fillId="0" borderId="13" xfId="17" applyFont="1" applyFill="1" applyBorder="1" applyAlignment="1" applyProtection="1">
      <alignment horizontal="center" vertical="center" wrapText="1"/>
    </xf>
    <xf numFmtId="37" fontId="0" fillId="0" borderId="37" xfId="18" applyNumberFormat="1" applyFont="1" applyFill="1" applyBorder="1" applyAlignment="1">
      <alignment horizontal="center" vertical="center"/>
    </xf>
    <xf numFmtId="165" fontId="6" fillId="16" borderId="7" xfId="17" applyNumberFormat="1" applyFill="1" applyBorder="1" applyAlignment="1">
      <alignment horizontal="center"/>
    </xf>
    <xf numFmtId="165" fontId="6" fillId="0" borderId="7" xfId="17" applyNumberFormat="1" applyBorder="1" applyAlignment="1">
      <alignment horizontal="center"/>
    </xf>
    <xf numFmtId="0" fontId="11" fillId="12" borderId="38" xfId="17" applyFont="1" applyFill="1" applyBorder="1" applyAlignment="1" applyProtection="1">
      <alignment horizontal="center" wrapText="1"/>
    </xf>
    <xf numFmtId="0" fontId="11" fillId="12" borderId="38" xfId="17" applyFont="1" applyFill="1" applyBorder="1" applyAlignment="1" applyProtection="1">
      <alignment wrapText="1"/>
    </xf>
    <xf numFmtId="1" fontId="0" fillId="15" borderId="8" xfId="18" applyNumberFormat="1" applyFont="1" applyFill="1" applyBorder="1" applyAlignment="1">
      <alignment horizontal="center"/>
    </xf>
    <xf numFmtId="168" fontId="0" fillId="15" borderId="8" xfId="18" applyNumberFormat="1" applyFont="1" applyFill="1" applyBorder="1" applyAlignment="1">
      <alignment horizontal="center"/>
    </xf>
    <xf numFmtId="1" fontId="0" fillId="0" borderId="8" xfId="18" applyNumberFormat="1" applyFont="1" applyFill="1" applyBorder="1" applyAlignment="1">
      <alignment horizontal="center"/>
    </xf>
    <xf numFmtId="168" fontId="0" fillId="0" borderId="8" xfId="18" applyNumberFormat="1" applyFont="1" applyFill="1" applyBorder="1" applyAlignment="1">
      <alignment horizontal="center"/>
    </xf>
    <xf numFmtId="1" fontId="0" fillId="18" borderId="8" xfId="18" applyNumberFormat="1" applyFont="1" applyFill="1" applyBorder="1" applyAlignment="1">
      <alignment horizontal="center"/>
    </xf>
    <xf numFmtId="165" fontId="0" fillId="16" borderId="32" xfId="18" applyNumberFormat="1" applyFont="1" applyFill="1" applyBorder="1" applyAlignment="1" applyProtection="1">
      <alignment horizontal="right" vertical="center"/>
    </xf>
    <xf numFmtId="168" fontId="0" fillId="0" borderId="22" xfId="18" applyNumberFormat="1" applyFont="1" applyFill="1" applyBorder="1" applyAlignment="1" applyProtection="1">
      <alignment horizontal="right" vertical="center"/>
    </xf>
    <xf numFmtId="168" fontId="0" fillId="0" borderId="6" xfId="18" applyNumberFormat="1" applyFont="1" applyFill="1" applyBorder="1" applyAlignment="1" applyProtection="1">
      <alignment horizontal="right" vertical="center"/>
    </xf>
    <xf numFmtId="168" fontId="0" fillId="0" borderId="40" xfId="18" applyNumberFormat="1" applyFont="1" applyFill="1" applyBorder="1" applyAlignment="1" applyProtection="1">
      <alignment horizontal="right" vertical="center"/>
    </xf>
    <xf numFmtId="0" fontId="11" fillId="16" borderId="17" xfId="17" applyFont="1" applyFill="1" applyBorder="1" applyAlignment="1" applyProtection="1">
      <alignment horizontal="right" vertical="center"/>
    </xf>
    <xf numFmtId="0" fontId="11" fillId="16" borderId="10" xfId="17" applyFont="1" applyFill="1" applyBorder="1" applyAlignment="1" applyProtection="1">
      <alignment vertical="center"/>
    </xf>
    <xf numFmtId="0" fontId="40" fillId="10" borderId="0" xfId="0" applyFont="1" applyFill="1" applyAlignment="1">
      <alignment horizontal="center"/>
    </xf>
    <xf numFmtId="0" fontId="18" fillId="11" borderId="0" xfId="0" applyFont="1" applyFill="1" applyAlignment="1">
      <alignment horizontal="centerContinuous"/>
    </xf>
    <xf numFmtId="0" fontId="40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8" fillId="19" borderId="0" xfId="0" applyFont="1" applyFill="1" applyAlignment="1">
      <alignment horizontal="centerContinuous"/>
    </xf>
    <xf numFmtId="0" fontId="40" fillId="19" borderId="0" xfId="0" applyFont="1" applyFill="1" applyAlignment="1">
      <alignment horizontal="center"/>
    </xf>
    <xf numFmtId="0" fontId="17" fillId="19" borderId="0" xfId="0" applyFont="1" applyFill="1" applyAlignment="1">
      <alignment horizontal="center"/>
    </xf>
    <xf numFmtId="165" fontId="0" fillId="16" borderId="32" xfId="19" applyNumberFormat="1" applyFont="1" applyFill="1" applyBorder="1" applyAlignment="1" applyProtection="1">
      <alignment horizontal="right" vertical="center"/>
    </xf>
    <xf numFmtId="165" fontId="0" fillId="0" borderId="33" xfId="19" applyNumberFormat="1" applyFont="1" applyBorder="1" applyAlignment="1" applyProtection="1">
      <alignment horizontal="right" vertical="center"/>
    </xf>
    <xf numFmtId="165" fontId="0" fillId="16" borderId="33" xfId="19" applyNumberFormat="1" applyFont="1" applyFill="1" applyBorder="1" applyAlignment="1" applyProtection="1">
      <alignment horizontal="right" vertical="center"/>
    </xf>
    <xf numFmtId="165" fontId="0" fillId="0" borderId="34" xfId="19" applyNumberFormat="1" applyFont="1" applyFill="1" applyBorder="1" applyAlignment="1" applyProtection="1">
      <alignment horizontal="right" vertical="center"/>
    </xf>
    <xf numFmtId="0" fontId="11" fillId="16" borderId="9" xfId="17" applyFont="1" applyFill="1" applyBorder="1" applyAlignment="1" applyProtection="1">
      <alignment vertical="center"/>
    </xf>
    <xf numFmtId="0" fontId="14" fillId="0" borderId="0" xfId="0" applyFont="1" applyFill="1" applyAlignment="1">
      <alignment horizontal="centerContinuous"/>
    </xf>
    <xf numFmtId="0" fontId="15" fillId="0" borderId="1" xfId="0" applyFont="1" applyFill="1" applyBorder="1"/>
    <xf numFmtId="0" fontId="15" fillId="0" borderId="0" xfId="0" applyFont="1" applyFill="1"/>
    <xf numFmtId="3" fontId="15" fillId="0" borderId="1" xfId="0" applyNumberFormat="1" applyFont="1" applyFill="1" applyBorder="1"/>
    <xf numFmtId="0" fontId="15" fillId="0" borderId="0" xfId="6" applyFont="1" applyFill="1"/>
    <xf numFmtId="0" fontId="30" fillId="0" borderId="0" xfId="1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3" fillId="0" borderId="0" xfId="17" applyFont="1" applyFill="1"/>
    <xf numFmtId="168" fontId="43" fillId="20" borderId="36" xfId="18" applyNumberFormat="1" applyFont="1" applyFill="1" applyBorder="1" applyAlignment="1" applyProtection="1">
      <alignment horizontal="center" vertical="center"/>
    </xf>
    <xf numFmtId="168" fontId="43" fillId="20" borderId="27" xfId="18" applyNumberFormat="1" applyFont="1" applyFill="1" applyBorder="1" applyAlignment="1" applyProtection="1">
      <alignment horizontal="right" vertical="center"/>
    </xf>
    <xf numFmtId="168" fontId="43" fillId="20" borderId="5" xfId="18" applyNumberFormat="1" applyFont="1" applyFill="1" applyBorder="1" applyAlignment="1" applyProtection="1">
      <alignment horizontal="right" vertical="center"/>
    </xf>
    <xf numFmtId="168" fontId="43" fillId="20" borderId="34" xfId="18" applyNumberFormat="1" applyFont="1" applyFill="1" applyBorder="1" applyAlignment="1" applyProtection="1">
      <alignment horizontal="right" vertical="center"/>
    </xf>
    <xf numFmtId="166" fontId="43" fillId="20" borderId="27" xfId="19" applyNumberFormat="1" applyFont="1" applyFill="1" applyBorder="1" applyAlignment="1" applyProtection="1">
      <alignment horizontal="right" vertical="center"/>
    </xf>
    <xf numFmtId="166" fontId="43" fillId="20" borderId="34" xfId="19" applyNumberFormat="1" applyFont="1" applyFill="1" applyBorder="1" applyAlignment="1" applyProtection="1">
      <alignment horizontal="right" vertical="center"/>
    </xf>
    <xf numFmtId="0" fontId="18" fillId="21" borderId="0" xfId="0" applyFont="1" applyFill="1" applyAlignment="1">
      <alignment horizontal="centerContinuous"/>
    </xf>
    <xf numFmtId="0" fontId="40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49" fillId="0" borderId="0" xfId="6" applyFont="1"/>
    <xf numFmtId="166" fontId="50" fillId="0" borderId="0" xfId="23" applyNumberFormat="1" applyFont="1"/>
    <xf numFmtId="0" fontId="14" fillId="0" borderId="0" xfId="6" applyFont="1" applyFill="1" applyAlignment="1">
      <alignment horizontal="centerContinuous"/>
    </xf>
    <xf numFmtId="0" fontId="17" fillId="10" borderId="0" xfId="6" applyFont="1" applyFill="1" applyAlignment="1">
      <alignment horizontal="center"/>
    </xf>
    <xf numFmtId="0" fontId="30" fillId="0" borderId="0" xfId="10" applyFont="1" applyFill="1" applyAlignment="1">
      <alignment vertical="center" wrapText="1"/>
    </xf>
    <xf numFmtId="6" fontId="30" fillId="0" borderId="0" xfId="10" applyNumberFormat="1" applyFont="1" applyFill="1" applyAlignment="1">
      <alignment horizontal="center" vertical="center"/>
    </xf>
    <xf numFmtId="0" fontId="30" fillId="0" borderId="0" xfId="10" applyFont="1" applyFill="1" applyAlignment="1">
      <alignment horizontal="center" vertical="center"/>
    </xf>
    <xf numFmtId="0" fontId="52" fillId="5" borderId="0" xfId="0" applyFont="1" applyFill="1"/>
    <xf numFmtId="3" fontId="14" fillId="0" borderId="0" xfId="0" applyNumberFormat="1" applyFont="1" applyFill="1" applyAlignment="1">
      <alignment horizontal="centerContinuous"/>
    </xf>
    <xf numFmtId="0" fontId="17" fillId="2" borderId="0" xfId="6" applyFont="1" applyFill="1" applyAlignment="1">
      <alignment horizontal="center" wrapText="1"/>
    </xf>
    <xf numFmtId="0" fontId="18" fillId="23" borderId="0" xfId="6" applyFont="1" applyFill="1" applyAlignment="1">
      <alignment horizontal="center" wrapText="1"/>
    </xf>
    <xf numFmtId="0" fontId="18" fillId="10" borderId="0" xfId="6" applyFont="1" applyFill="1" applyAlignment="1">
      <alignment horizontal="center" wrapText="1"/>
    </xf>
    <xf numFmtId="0" fontId="15" fillId="7" borderId="0" xfId="0" applyFont="1" applyFill="1"/>
    <xf numFmtId="4" fontId="14" fillId="0" borderId="0" xfId="0" applyNumberFormat="1" applyFont="1" applyFill="1" applyAlignment="1">
      <alignment horizontal="centerContinuous"/>
    </xf>
    <xf numFmtId="4" fontId="18" fillId="2" borderId="0" xfId="0" applyNumberFormat="1" applyFont="1" applyFill="1" applyAlignment="1">
      <alignment horizontal="centerContinuous"/>
    </xf>
    <xf numFmtId="4" fontId="17" fillId="2" borderId="0" xfId="0" applyNumberFormat="1" applyFont="1" applyFill="1" applyAlignment="1">
      <alignment horizontal="center"/>
    </xf>
    <xf numFmtId="4" fontId="15" fillId="0" borderId="0" xfId="0" applyNumberFormat="1" applyFont="1"/>
    <xf numFmtId="4" fontId="15" fillId="0" borderId="1" xfId="0" applyNumberFormat="1" applyFont="1" applyFill="1" applyBorder="1"/>
    <xf numFmtId="4" fontId="0" fillId="0" borderId="0" xfId="0" applyNumberFormat="1"/>
    <xf numFmtId="4" fontId="15" fillId="0" borderId="0" xfId="0" quotePrefix="1" applyNumberFormat="1" applyFont="1" applyAlignment="1">
      <alignment horizontal="right"/>
    </xf>
    <xf numFmtId="4" fontId="16" fillId="0" borderId="0" xfId="0" quotePrefix="1" applyNumberFormat="1" applyFont="1" applyAlignment="1">
      <alignment horizontal="right"/>
    </xf>
    <xf numFmtId="4" fontId="15" fillId="0" borderId="2" xfId="0" applyNumberFormat="1" applyFont="1" applyBorder="1"/>
    <xf numFmtId="4" fontId="15" fillId="0" borderId="0" xfId="0" applyNumberFormat="1" applyFont="1" applyBorder="1"/>
    <xf numFmtId="4" fontId="17" fillId="2" borderId="0" xfId="0" applyNumberFormat="1" applyFont="1" applyFill="1" applyAlignment="1">
      <alignment horizontal="centerContinuous"/>
    </xf>
    <xf numFmtId="4" fontId="16" fillId="0" borderId="0" xfId="0" quotePrefix="1" applyNumberFormat="1" applyFont="1" applyAlignment="1">
      <alignment horizontal="center"/>
    </xf>
    <xf numFmtId="4" fontId="15" fillId="7" borderId="0" xfId="0" applyNumberFormat="1" applyFont="1" applyFill="1"/>
    <xf numFmtId="0" fontId="15" fillId="0" borderId="0" xfId="0" quotePrefix="1" applyNumberFormat="1" applyFont="1" applyAlignment="1">
      <alignment horizontal="right"/>
    </xf>
    <xf numFmtId="0" fontId="17" fillId="10" borderId="0" xfId="0" applyFont="1" applyFill="1" applyAlignment="1">
      <alignment horizontal="center"/>
    </xf>
    <xf numFmtId="0" fontId="15" fillId="0" borderId="0" xfId="0" applyFont="1" applyAlignment="1">
      <alignment wrapText="1"/>
    </xf>
    <xf numFmtId="0" fontId="18" fillId="2" borderId="0" xfId="6" applyFont="1" applyFill="1" applyAlignment="1">
      <alignment horizontal="centerContinuous" wrapText="1"/>
    </xf>
    <xf numFmtId="0" fontId="15" fillId="0" borderId="0" xfId="0" applyFont="1" applyAlignment="1">
      <alignment horizontal="center" wrapText="1"/>
    </xf>
    <xf numFmtId="0" fontId="41" fillId="0" borderId="0" xfId="17" applyFont="1" applyFill="1" applyBorder="1" applyAlignment="1">
      <alignment horizontal="center" vertical="center"/>
    </xf>
    <xf numFmtId="0" fontId="6" fillId="0" borderId="0" xfId="17" applyAlignment="1">
      <alignment wrapText="1"/>
    </xf>
    <xf numFmtId="0" fontId="54" fillId="10" borderId="37" xfId="17" applyFont="1" applyFill="1" applyBorder="1" applyAlignment="1" applyProtection="1">
      <alignment horizontal="center" vertical="center" wrapText="1"/>
    </xf>
    <xf numFmtId="0" fontId="54" fillId="24" borderId="37" xfId="17" applyFont="1" applyFill="1" applyBorder="1" applyAlignment="1">
      <alignment horizontal="center" vertical="center" wrapText="1"/>
    </xf>
    <xf numFmtId="0" fontId="54" fillId="24" borderId="37" xfId="17" applyFont="1" applyFill="1" applyBorder="1" applyAlignment="1" applyProtection="1">
      <alignment horizontal="center" vertical="center" wrapText="1"/>
    </xf>
    <xf numFmtId="0" fontId="54" fillId="10" borderId="27" xfId="17" applyFont="1" applyFill="1" applyBorder="1" applyAlignment="1" applyProtection="1">
      <alignment horizontal="center" vertical="center"/>
    </xf>
    <xf numFmtId="0" fontId="54" fillId="24" borderId="39" xfId="17" applyFont="1" applyFill="1" applyBorder="1" applyAlignment="1" applyProtection="1">
      <alignment horizontal="center" vertical="center"/>
    </xf>
    <xf numFmtId="0" fontId="54" fillId="10" borderId="27" xfId="17" applyFont="1" applyFill="1" applyBorder="1" applyAlignment="1" applyProtection="1">
      <alignment horizontal="center" vertical="center" wrapText="1"/>
    </xf>
    <xf numFmtId="0" fontId="54" fillId="24" borderId="27" xfId="17" applyFont="1" applyFill="1" applyBorder="1" applyAlignment="1" applyProtection="1">
      <alignment horizontal="center" vertical="center" wrapText="1"/>
    </xf>
    <xf numFmtId="168" fontId="55" fillId="23" borderId="20" xfId="18" applyNumberFormat="1" applyFont="1" applyFill="1" applyBorder="1" applyAlignment="1" applyProtection="1">
      <alignment horizontal="center" vertical="center"/>
    </xf>
    <xf numFmtId="168" fontId="55" fillId="10" borderId="20" xfId="18" applyNumberFormat="1" applyFont="1" applyFill="1" applyBorder="1" applyAlignment="1" applyProtection="1">
      <alignment horizontal="center" vertical="center"/>
    </xf>
    <xf numFmtId="168" fontId="55" fillId="10" borderId="36" xfId="18" applyNumberFormat="1" applyFont="1" applyFill="1" applyBorder="1" applyAlignment="1" applyProtection="1">
      <alignment horizontal="center" vertical="center"/>
    </xf>
    <xf numFmtId="168" fontId="55" fillId="10" borderId="12" xfId="18" applyNumberFormat="1" applyFont="1" applyFill="1" applyBorder="1" applyAlignment="1" applyProtection="1">
      <alignment horizontal="center" vertical="center"/>
    </xf>
    <xf numFmtId="0" fontId="53" fillId="10" borderId="37" xfId="17" applyFont="1" applyFill="1" applyBorder="1" applyAlignment="1" applyProtection="1">
      <alignment horizontal="center" vertical="center" wrapText="1"/>
    </xf>
    <xf numFmtId="0" fontId="53" fillId="24" borderId="37" xfId="17" applyFont="1" applyFill="1" applyBorder="1" applyAlignment="1">
      <alignment horizontal="center" vertical="center" wrapText="1"/>
    </xf>
    <xf numFmtId="0" fontId="53" fillId="24" borderId="37" xfId="17" applyFont="1" applyFill="1" applyBorder="1" applyAlignment="1" applyProtection="1">
      <alignment horizontal="center" vertical="center" wrapText="1"/>
    </xf>
    <xf numFmtId="167" fontId="56" fillId="0" borderId="0" xfId="6" applyNumberFormat="1" applyFont="1"/>
    <xf numFmtId="167" fontId="56" fillId="0" borderId="0" xfId="6" quotePrefix="1" applyNumberFormat="1" applyFont="1" applyFill="1" applyBorder="1" applyAlignment="1">
      <alignment horizontal="right"/>
    </xf>
    <xf numFmtId="166" fontId="56" fillId="0" borderId="0" xfId="6" applyNumberFormat="1" applyFont="1"/>
    <xf numFmtId="166" fontId="56" fillId="0" borderId="0" xfId="23" applyNumberFormat="1" applyFont="1"/>
    <xf numFmtId="0" fontId="18" fillId="25" borderId="0" xfId="6" applyFont="1" applyFill="1" applyAlignment="1">
      <alignment horizontal="center" wrapText="1"/>
    </xf>
    <xf numFmtId="0" fontId="17" fillId="25" borderId="0" xfId="0" applyFont="1" applyFill="1" applyAlignment="1">
      <alignment horizontal="center"/>
    </xf>
    <xf numFmtId="0" fontId="18" fillId="25" borderId="0" xfId="6" applyFont="1" applyFill="1" applyAlignment="1">
      <alignment horizontal="centerContinuous" wrapText="1"/>
    </xf>
    <xf numFmtId="0" fontId="17" fillId="25" borderId="0" xfId="6" applyFont="1" applyFill="1" applyAlignment="1">
      <alignment horizontal="center"/>
    </xf>
    <xf numFmtId="0" fontId="17" fillId="24" borderId="0" xfId="6" applyFont="1" applyFill="1" applyAlignment="1">
      <alignment horizontal="center"/>
    </xf>
    <xf numFmtId="0" fontId="18" fillId="24" borderId="0" xfId="6" applyFont="1" applyFill="1" applyAlignment="1">
      <alignment horizontal="centerContinuous"/>
    </xf>
    <xf numFmtId="0" fontId="4" fillId="0" borderId="0" xfId="24"/>
    <xf numFmtId="167" fontId="47" fillId="0" borderId="0" xfId="6" applyNumberFormat="1" applyFont="1"/>
    <xf numFmtId="165" fontId="51" fillId="0" borderId="0" xfId="24" applyNumberFormat="1" applyFont="1"/>
    <xf numFmtId="167" fontId="47" fillId="16" borderId="0" xfId="6" applyNumberFormat="1" applyFont="1" applyFill="1"/>
    <xf numFmtId="165" fontId="51" fillId="16" borderId="0" xfId="24" applyNumberFormat="1" applyFont="1" applyFill="1"/>
    <xf numFmtId="167" fontId="47" fillId="0" borderId="0" xfId="6" applyNumberFormat="1" applyFont="1" applyFill="1"/>
    <xf numFmtId="165" fontId="57" fillId="16" borderId="0" xfId="24" applyNumberFormat="1" applyFont="1" applyFill="1"/>
    <xf numFmtId="165" fontId="59" fillId="16" borderId="0" xfId="24" applyNumberFormat="1" applyFont="1" applyFill="1" applyAlignment="1"/>
    <xf numFmtId="0" fontId="57" fillId="16" borderId="0" xfId="24" applyFont="1" applyFill="1"/>
    <xf numFmtId="0" fontId="60" fillId="2" borderId="0" xfId="6" applyFont="1" applyFill="1"/>
    <xf numFmtId="0" fontId="61" fillId="2" borderId="0" xfId="6" applyFont="1" applyFill="1" applyAlignment="1">
      <alignment horizontal="centerContinuous"/>
    </xf>
    <xf numFmtId="0" fontId="61" fillId="2" borderId="0" xfId="6" applyFont="1" applyFill="1" applyAlignment="1">
      <alignment horizontal="centerContinuous" wrapText="1"/>
    </xf>
    <xf numFmtId="0" fontId="60" fillId="2" borderId="0" xfId="6" applyFont="1" applyFill="1" applyAlignment="1">
      <alignment horizontal="centerContinuous"/>
    </xf>
    <xf numFmtId="0" fontId="60" fillId="2" borderId="0" xfId="6" applyFont="1" applyFill="1" applyAlignment="1">
      <alignment horizontal="center"/>
    </xf>
    <xf numFmtId="0" fontId="60" fillId="2" borderId="0" xfId="6" applyFont="1" applyFill="1" applyBorder="1" applyAlignment="1">
      <alignment horizontal="centerContinuous"/>
    </xf>
    <xf numFmtId="0" fontId="60" fillId="2" borderId="0" xfId="6" applyFont="1" applyFill="1" applyAlignment="1">
      <alignment horizontal="center" wrapText="1"/>
    </xf>
    <xf numFmtId="0" fontId="58" fillId="0" borderId="0" xfId="6" applyFont="1"/>
    <xf numFmtId="0" fontId="63" fillId="0" borderId="1" xfId="6" applyFont="1" applyBorder="1"/>
    <xf numFmtId="0" fontId="58" fillId="0" borderId="1" xfId="6" applyFont="1" applyBorder="1"/>
    <xf numFmtId="0" fontId="58" fillId="0" borderId="1" xfId="6" applyFont="1" applyBorder="1" applyAlignment="1">
      <alignment horizontal="center"/>
    </xf>
    <xf numFmtId="0" fontId="58" fillId="0" borderId="0" xfId="6" applyFont="1" applyAlignment="1">
      <alignment horizontal="center"/>
    </xf>
    <xf numFmtId="167" fontId="58" fillId="0" borderId="0" xfId="6" applyNumberFormat="1" applyFont="1"/>
    <xf numFmtId="168" fontId="58" fillId="0" borderId="0" xfId="6" applyNumberFormat="1" applyFont="1"/>
    <xf numFmtId="0" fontId="58" fillId="0" borderId="0" xfId="6" applyFont="1" applyAlignment="1">
      <alignment horizontal="right"/>
    </xf>
    <xf numFmtId="0" fontId="58" fillId="0" borderId="0" xfId="6" quotePrefix="1" applyFont="1" applyAlignment="1">
      <alignment horizontal="right"/>
    </xf>
    <xf numFmtId="167" fontId="64" fillId="0" borderId="0" xfId="6" applyNumberFormat="1" applyFont="1" applyAlignment="1">
      <alignment horizontal="right"/>
    </xf>
    <xf numFmtId="167" fontId="64" fillId="0" borderId="0" xfId="6" applyNumberFormat="1" applyFont="1" applyAlignment="1">
      <alignment horizontal="center"/>
    </xf>
    <xf numFmtId="0" fontId="58" fillId="0" borderId="2" xfId="6" applyFont="1" applyBorder="1"/>
    <xf numFmtId="0" fontId="58" fillId="0" borderId="2" xfId="6" applyFont="1" applyFill="1" applyBorder="1"/>
    <xf numFmtId="0" fontId="58" fillId="0" borderId="0" xfId="6" applyFont="1" applyFill="1"/>
    <xf numFmtId="0" fontId="64" fillId="0" borderId="0" xfId="6" applyFont="1"/>
    <xf numFmtId="0" fontId="65" fillId="0" borderId="0" xfId="6" applyFont="1"/>
    <xf numFmtId="0" fontId="53" fillId="27" borderId="6" xfId="25" applyFont="1" applyFill="1" applyBorder="1" applyAlignment="1">
      <alignment horizontal="center" wrapText="1"/>
    </xf>
    <xf numFmtId="0" fontId="3" fillId="0" borderId="0" xfId="25" applyAlignment="1">
      <alignment horizontal="center"/>
    </xf>
    <xf numFmtId="0" fontId="3" fillId="0" borderId="0" xfId="25"/>
    <xf numFmtId="0" fontId="3" fillId="28" borderId="0" xfId="25" applyFill="1"/>
    <xf numFmtId="166" fontId="0" fillId="28" borderId="0" xfId="26" applyNumberFormat="1" applyFont="1" applyFill="1"/>
    <xf numFmtId="166" fontId="0" fillId="0" borderId="0" xfId="26" applyNumberFormat="1" applyFont="1"/>
    <xf numFmtId="44" fontId="3" fillId="0" borderId="0" xfId="25" applyNumberFormat="1"/>
    <xf numFmtId="173" fontId="3" fillId="0" borderId="0" xfId="25" applyNumberFormat="1"/>
    <xf numFmtId="0" fontId="3" fillId="29" borderId="0" xfId="25" applyFill="1"/>
    <xf numFmtId="0" fontId="68" fillId="0" borderId="0" xfId="25" applyFont="1"/>
    <xf numFmtId="0" fontId="3" fillId="0" borderId="0" xfId="25" applyFill="1"/>
    <xf numFmtId="166" fontId="0" fillId="0" borderId="0" xfId="26" applyNumberFormat="1" applyFont="1" applyFill="1"/>
    <xf numFmtId="44" fontId="3" fillId="0" borderId="0" xfId="25" applyNumberFormat="1" applyFill="1"/>
    <xf numFmtId="166" fontId="11" fillId="28" borderId="0" xfId="26" applyNumberFormat="1" applyFont="1" applyFill="1"/>
    <xf numFmtId="0" fontId="70" fillId="7" borderId="0" xfId="0" applyFont="1" applyFill="1" applyAlignment="1">
      <alignment horizontal="center" vertical="top"/>
    </xf>
    <xf numFmtId="0" fontId="15" fillId="0" borderId="0" xfId="0" applyFont="1" applyAlignment="1">
      <alignment vertical="top"/>
    </xf>
    <xf numFmtId="0" fontId="18" fillId="31" borderId="0" xfId="0" applyFont="1" applyFill="1" applyAlignment="1">
      <alignment horizontal="center" vertical="top"/>
    </xf>
    <xf numFmtId="0" fontId="18" fillId="26" borderId="0" xfId="0" applyFont="1" applyFill="1" applyAlignment="1">
      <alignment horizontal="center" vertical="top"/>
    </xf>
    <xf numFmtId="0" fontId="18" fillId="32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" xfId="0" applyFont="1" applyBorder="1" applyAlignment="1">
      <alignment vertical="top"/>
    </xf>
    <xf numFmtId="0" fontId="0" fillId="0" borderId="0" xfId="0" applyAlignment="1">
      <alignment vertical="top"/>
    </xf>
    <xf numFmtId="166" fontId="15" fillId="0" borderId="0" xfId="0" applyNumberFormat="1" applyFont="1" applyAlignment="1">
      <alignment vertical="top"/>
    </xf>
    <xf numFmtId="167" fontId="16" fillId="0" borderId="0" xfId="0" applyNumberFormat="1" applyFont="1" applyAlignment="1">
      <alignment horizontal="right" vertical="top"/>
    </xf>
    <xf numFmtId="0" fontId="15" fillId="0" borderId="0" xfId="0" applyFont="1" applyFill="1" applyAlignment="1">
      <alignment vertical="top"/>
    </xf>
    <xf numFmtId="166" fontId="16" fillId="0" borderId="0" xfId="0" applyNumberFormat="1" applyFont="1" applyAlignment="1">
      <alignment horizontal="right" vertical="top"/>
    </xf>
    <xf numFmtId="0" fontId="15" fillId="0" borderId="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69" fillId="0" borderId="0" xfId="0" applyFont="1" applyFill="1" applyAlignment="1">
      <alignment vertical="top"/>
    </xf>
    <xf numFmtId="0" fontId="15" fillId="0" borderId="2" xfId="6" applyFont="1" applyFill="1" applyBorder="1"/>
    <xf numFmtId="0" fontId="15" fillId="0" borderId="0" xfId="0" applyFont="1" applyFill="1" applyAlignment="1">
      <alignment vertical="center"/>
    </xf>
    <xf numFmtId="172" fontId="8" fillId="0" borderId="0" xfId="17" applyNumberFormat="1" applyFont="1" applyFill="1" applyBorder="1" applyAlignment="1">
      <alignment horizontal="center" vertical="center"/>
    </xf>
    <xf numFmtId="0" fontId="29" fillId="2" borderId="0" xfId="6" applyFont="1" applyFill="1" applyAlignment="1">
      <alignment horizontal="centerContinuous"/>
    </xf>
    <xf numFmtId="0" fontId="28" fillId="2" borderId="0" xfId="6" applyFont="1" applyFill="1" applyAlignment="1">
      <alignment horizontal="centerContinuous"/>
    </xf>
    <xf numFmtId="0" fontId="11" fillId="0" borderId="0" xfId="6" applyFont="1"/>
    <xf numFmtId="168" fontId="11" fillId="0" borderId="0" xfId="6" applyNumberFormat="1" applyFont="1" applyAlignment="1">
      <alignment horizontal="left"/>
    </xf>
    <xf numFmtId="0" fontId="17" fillId="2" borderId="0" xfId="6" applyFont="1" applyFill="1"/>
    <xf numFmtId="0" fontId="18" fillId="2" borderId="0" xfId="6" applyFont="1" applyFill="1" applyAlignment="1">
      <alignment horizontal="center"/>
    </xf>
    <xf numFmtId="0" fontId="15" fillId="0" borderId="0" xfId="6" quotePrefix="1" applyFont="1" applyAlignment="1">
      <alignment horizontal="right"/>
    </xf>
    <xf numFmtId="167" fontId="16" fillId="0" borderId="0" xfId="6" applyNumberFormat="1" applyFont="1" applyAlignment="1">
      <alignment horizontal="right"/>
    </xf>
    <xf numFmtId="0" fontId="19" fillId="0" borderId="0" xfId="6" applyFont="1" applyFill="1"/>
    <xf numFmtId="0" fontId="69" fillId="22" borderId="0" xfId="0" applyFont="1" applyFill="1" applyAlignment="1">
      <alignment vertical="top"/>
    </xf>
    <xf numFmtId="0" fontId="74" fillId="22" borderId="0" xfId="0" applyFont="1" applyFill="1" applyAlignment="1">
      <alignment vertical="top"/>
    </xf>
    <xf numFmtId="0" fontId="75" fillId="22" borderId="0" xfId="0" applyFont="1" applyFill="1" applyAlignment="1">
      <alignment horizontal="centerContinuous" vertical="top"/>
    </xf>
    <xf numFmtId="0" fontId="14" fillId="22" borderId="0" xfId="0" applyFont="1" applyFill="1" applyAlignment="1">
      <alignment horizontal="centerContinuous" vertical="top"/>
    </xf>
    <xf numFmtId="0" fontId="15" fillId="22" borderId="0" xfId="0" applyFont="1" applyFill="1" applyAlignment="1">
      <alignment vertical="top"/>
    </xf>
    <xf numFmtId="3" fontId="14" fillId="22" borderId="0" xfId="0" applyNumberFormat="1" applyFont="1" applyFill="1" applyAlignment="1">
      <alignment horizontal="centerContinuous" vertical="top"/>
    </xf>
    <xf numFmtId="0" fontId="17" fillId="2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30" borderId="0" xfId="0" applyFont="1" applyFill="1" applyAlignment="1">
      <alignment horizontal="centerContinuous" vertical="top"/>
    </xf>
    <xf numFmtId="0" fontId="18" fillId="31" borderId="0" xfId="0" applyFont="1" applyFill="1" applyAlignment="1">
      <alignment horizontal="centerContinuous" vertical="top"/>
    </xf>
    <xf numFmtId="0" fontId="18" fillId="26" borderId="0" xfId="0" applyFont="1" applyFill="1" applyAlignment="1">
      <alignment horizontal="centerContinuous" vertical="top"/>
    </xf>
    <xf numFmtId="3" fontId="18" fillId="11" borderId="0" xfId="0" applyNumberFormat="1" applyFont="1" applyFill="1" applyAlignment="1">
      <alignment horizontal="centerContinuous" vertical="top"/>
    </xf>
    <xf numFmtId="0" fontId="18" fillId="11" borderId="0" xfId="0" applyFont="1" applyFill="1" applyAlignment="1">
      <alignment horizontal="centerContinuous" vertical="top"/>
    </xf>
    <xf numFmtId="0" fontId="18" fillId="2" borderId="0" xfId="0" applyFont="1" applyFill="1" applyAlignment="1">
      <alignment horizontal="centerContinuous" vertical="top"/>
    </xf>
    <xf numFmtId="3" fontId="17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Continuous" vertical="top"/>
    </xf>
    <xf numFmtId="3" fontId="17" fillId="2" borderId="0" xfId="0" applyNumberFormat="1" applyFont="1" applyFill="1" applyAlignment="1">
      <alignment horizontal="centerContinuous" vertical="top"/>
    </xf>
    <xf numFmtId="0" fontId="77" fillId="2" borderId="0" xfId="0" applyFont="1" applyFill="1" applyAlignment="1">
      <alignment horizontal="centerContinuous" vertical="top"/>
    </xf>
    <xf numFmtId="3" fontId="17" fillId="2" borderId="0" xfId="0" applyNumberFormat="1" applyFont="1" applyFill="1" applyAlignment="1">
      <alignment horizontal="center" vertical="top"/>
    </xf>
    <xf numFmtId="3" fontId="15" fillId="0" borderId="0" xfId="0" applyNumberFormat="1" applyFont="1" applyAlignment="1">
      <alignment vertical="top"/>
    </xf>
    <xf numFmtId="0" fontId="20" fillId="0" borderId="1" xfId="0" applyFont="1" applyBorder="1" applyAlignment="1">
      <alignment vertical="top"/>
    </xf>
    <xf numFmtId="0" fontId="15" fillId="0" borderId="1" xfId="0" applyFont="1" applyFill="1" applyBorder="1" applyAlignment="1">
      <alignment vertical="top"/>
    </xf>
    <xf numFmtId="166" fontId="15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2" fontId="15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167" fontId="15" fillId="0" borderId="0" xfId="0" applyNumberFormat="1" applyFont="1" applyAlignment="1">
      <alignment vertical="top"/>
    </xf>
    <xf numFmtId="167" fontId="15" fillId="0" borderId="0" xfId="0" quotePrefix="1" applyNumberFormat="1" applyFont="1" applyAlignment="1">
      <alignment horizontal="right" vertical="top"/>
    </xf>
    <xf numFmtId="166" fontId="15" fillId="0" borderId="0" xfId="23" quotePrefix="1" applyNumberFormat="1" applyFont="1" applyAlignment="1">
      <alignment horizontal="right" vertical="top"/>
    </xf>
    <xf numFmtId="170" fontId="15" fillId="0" borderId="0" xfId="0" applyNumberFormat="1" applyFont="1" applyAlignment="1">
      <alignment vertical="top"/>
    </xf>
    <xf numFmtId="0" fontId="16" fillId="0" borderId="0" xfId="0" quotePrefix="1" applyFont="1" applyAlignment="1">
      <alignment horizontal="center" vertical="top"/>
    </xf>
    <xf numFmtId="0" fontId="16" fillId="0" borderId="0" xfId="0" quotePrefix="1" applyFont="1" applyAlignment="1">
      <alignment horizontal="right" vertical="top"/>
    </xf>
    <xf numFmtId="3" fontId="15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8" fillId="21" borderId="0" xfId="0" applyFont="1" applyFill="1" applyAlignment="1">
      <alignment horizontal="center"/>
    </xf>
    <xf numFmtId="0" fontId="18" fillId="25" borderId="0" xfId="0" applyFont="1" applyFill="1" applyAlignment="1">
      <alignment horizontal="center" wrapText="1"/>
    </xf>
    <xf numFmtId="0" fontId="14" fillId="0" borderId="0" xfId="0" applyFont="1" applyAlignment="1">
      <alignment horizontal="centerContinuous"/>
    </xf>
    <xf numFmtId="0" fontId="17" fillId="0" borderId="0" xfId="0" applyFont="1"/>
    <xf numFmtId="42" fontId="51" fillId="0" borderId="0" xfId="24" applyNumberFormat="1" applyFont="1"/>
    <xf numFmtId="3" fontId="51" fillId="16" borderId="0" xfId="24" applyNumberFormat="1" applyFont="1" applyFill="1"/>
    <xf numFmtId="3" fontId="51" fillId="0" borderId="0" xfId="24" applyNumberFormat="1" applyFont="1"/>
    <xf numFmtId="168" fontId="15" fillId="0" borderId="0" xfId="0" applyNumberFormat="1" applyFont="1" applyAlignment="1">
      <alignment vertical="top"/>
    </xf>
    <xf numFmtId="168" fontId="56" fillId="0" borderId="0" xfId="6" applyNumberFormat="1" applyFont="1"/>
    <xf numFmtId="168" fontId="15" fillId="0" borderId="0" xfId="23" quotePrefix="1" applyNumberFormat="1" applyFont="1" applyAlignment="1">
      <alignment horizontal="right" vertical="top"/>
    </xf>
    <xf numFmtId="168" fontId="0" fillId="28" borderId="0" xfId="26" applyNumberFormat="1" applyFont="1" applyFill="1"/>
    <xf numFmtId="0" fontId="48" fillId="0" borderId="0" xfId="6" applyFont="1"/>
    <xf numFmtId="0" fontId="79" fillId="0" borderId="0" xfId="6" applyFont="1" applyFill="1" applyAlignment="1">
      <alignment horizontal="centerContinuous"/>
    </xf>
    <xf numFmtId="0" fontId="80" fillId="0" borderId="0" xfId="6" applyFont="1"/>
    <xf numFmtId="0" fontId="81" fillId="2" borderId="0" xfId="6" applyFont="1" applyFill="1"/>
    <xf numFmtId="0" fontId="82" fillId="0" borderId="0" xfId="6" applyFont="1" applyFill="1"/>
    <xf numFmtId="0" fontId="83" fillId="2" borderId="0" xfId="6" applyFont="1" applyFill="1" applyAlignment="1">
      <alignment horizontal="centerContinuous"/>
    </xf>
    <xf numFmtId="0" fontId="82" fillId="2" borderId="0" xfId="6" applyFont="1" applyFill="1" applyAlignment="1">
      <alignment horizontal="centerContinuous"/>
    </xf>
    <xf numFmtId="0" fontId="48" fillId="0" borderId="0" xfId="6" applyFont="1" applyAlignment="1">
      <alignment horizontal="center"/>
    </xf>
    <xf numFmtId="0" fontId="82" fillId="2" borderId="0" xfId="6" applyFont="1" applyFill="1" applyAlignment="1">
      <alignment horizontal="center"/>
    </xf>
    <xf numFmtId="0" fontId="48" fillId="0" borderId="0" xfId="6" applyFont="1" applyFill="1"/>
    <xf numFmtId="0" fontId="80" fillId="0" borderId="1" xfId="6" applyFont="1" applyBorder="1"/>
    <xf numFmtId="0" fontId="48" fillId="0" borderId="1" xfId="6" applyFont="1" applyBorder="1"/>
    <xf numFmtId="167" fontId="48" fillId="0" borderId="0" xfId="6" applyNumberFormat="1" applyFont="1" applyAlignment="1">
      <alignment horizontal="center"/>
    </xf>
    <xf numFmtId="3" fontId="48" fillId="0" borderId="0" xfId="6" applyNumberFormat="1" applyFont="1"/>
    <xf numFmtId="0" fontId="48" fillId="0" borderId="2" xfId="6" applyFont="1" applyFill="1" applyBorder="1"/>
    <xf numFmtId="0" fontId="48" fillId="0" borderId="0" xfId="6" applyFont="1" applyFill="1" applyBorder="1"/>
    <xf numFmtId="0" fontId="85" fillId="0" borderId="0" xfId="6" applyFont="1" applyBorder="1"/>
    <xf numFmtId="0" fontId="48" fillId="0" borderId="0" xfId="6" applyFont="1" applyBorder="1"/>
    <xf numFmtId="0" fontId="85" fillId="0" borderId="0" xfId="6" applyFont="1"/>
    <xf numFmtId="168" fontId="48" fillId="0" borderId="0" xfId="6" applyNumberFormat="1" applyFont="1" applyAlignment="1">
      <alignment horizontal="left"/>
    </xf>
    <xf numFmtId="168" fontId="48" fillId="0" borderId="0" xfId="6" applyNumberFormat="1" applyFont="1"/>
    <xf numFmtId="0" fontId="86" fillId="0" borderId="0" xfId="25" applyFont="1"/>
    <xf numFmtId="0" fontId="87" fillId="0" borderId="0" xfId="0" applyFont="1"/>
    <xf numFmtId="0" fontId="2" fillId="14" borderId="22" xfId="17" applyFont="1" applyFill="1" applyBorder="1" applyAlignment="1" applyProtection="1">
      <alignment horizontal="center" vertical="center" wrapText="1"/>
    </xf>
    <xf numFmtId="165" fontId="2" fillId="0" borderId="7" xfId="17" applyNumberFormat="1" applyFont="1" applyFill="1" applyBorder="1" applyAlignment="1">
      <alignment horizontal="center" vertical="center"/>
    </xf>
    <xf numFmtId="165" fontId="2" fillId="15" borderId="7" xfId="17" applyNumberFormat="1" applyFont="1" applyFill="1" applyBorder="1" applyAlignment="1">
      <alignment horizontal="center" vertical="center"/>
    </xf>
    <xf numFmtId="0" fontId="2" fillId="0" borderId="0" xfId="17" applyFont="1" applyFill="1" applyBorder="1" applyAlignment="1">
      <alignment vertical="center"/>
    </xf>
    <xf numFmtId="0" fontId="2" fillId="0" borderId="0" xfId="17" applyFont="1" applyFill="1" applyBorder="1" applyAlignment="1">
      <alignment horizontal="center" vertical="center"/>
    </xf>
    <xf numFmtId="172" fontId="2" fillId="0" borderId="0" xfId="17" applyNumberFormat="1" applyFont="1" applyFill="1" applyBorder="1" applyAlignment="1">
      <alignment horizontal="center" vertical="center"/>
    </xf>
    <xf numFmtId="165" fontId="2" fillId="17" borderId="7" xfId="17" applyNumberFormat="1" applyFont="1" applyFill="1" applyBorder="1" applyAlignment="1">
      <alignment horizontal="center"/>
    </xf>
    <xf numFmtId="165" fontId="2" fillId="15" borderId="6" xfId="17" applyNumberFormat="1" applyFont="1" applyFill="1" applyBorder="1" applyAlignment="1">
      <alignment horizontal="center"/>
    </xf>
    <xf numFmtId="165" fontId="2" fillId="15" borderId="8" xfId="17" applyNumberFormat="1" applyFont="1" applyFill="1" applyBorder="1" applyAlignment="1">
      <alignment horizontal="center"/>
    </xf>
    <xf numFmtId="165" fontId="2" fillId="0" borderId="8" xfId="17" applyNumberFormat="1" applyFont="1" applyFill="1" applyBorder="1" applyAlignment="1">
      <alignment horizontal="center"/>
    </xf>
    <xf numFmtId="37" fontId="15" fillId="0" borderId="0" xfId="9" applyNumberFormat="1" applyFont="1" applyFill="1" applyBorder="1" applyAlignment="1">
      <alignment horizontal="center" vertical="center"/>
    </xf>
    <xf numFmtId="165" fontId="15" fillId="0" borderId="0" xfId="9" applyNumberFormat="1" applyFont="1" applyFill="1" applyBorder="1" applyAlignment="1">
      <alignment horizontal="right" vertical="center" indent="3"/>
    </xf>
    <xf numFmtId="165" fontId="15" fillId="0" borderId="0" xfId="9" applyNumberFormat="1" applyFont="1" applyFill="1" applyBorder="1" applyAlignment="1">
      <alignment horizontal="center" vertical="center" wrapText="1"/>
    </xf>
    <xf numFmtId="172" fontId="56" fillId="0" borderId="0" xfId="8" applyNumberFormat="1" applyFont="1" applyFill="1" applyAlignment="1">
      <alignment horizontal="center" vertical="center"/>
    </xf>
    <xf numFmtId="0" fontId="8" fillId="0" borderId="0" xfId="8" applyFont="1" applyFill="1"/>
    <xf numFmtId="37" fontId="15" fillId="5" borderId="0" xfId="9" applyNumberFormat="1" applyFont="1" applyFill="1" applyBorder="1" applyAlignment="1">
      <alignment horizontal="center" vertical="center"/>
    </xf>
    <xf numFmtId="165" fontId="15" fillId="5" borderId="0" xfId="9" applyNumberFormat="1" applyFont="1" applyFill="1" applyBorder="1" applyAlignment="1">
      <alignment horizontal="right" vertical="center" indent="3"/>
    </xf>
    <xf numFmtId="165" fontId="15" fillId="5" borderId="0" xfId="9" applyNumberFormat="1" applyFont="1" applyFill="1" applyBorder="1" applyAlignment="1">
      <alignment horizontal="center" vertical="center" wrapText="1"/>
    </xf>
    <xf numFmtId="0" fontId="8" fillId="5" borderId="0" xfId="8" applyFont="1" applyFill="1"/>
    <xf numFmtId="0" fontId="18" fillId="3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0" fontId="71" fillId="2" borderId="0" xfId="0" applyFont="1" applyFill="1" applyAlignment="1">
      <alignment horizontal="center" vertical="top"/>
    </xf>
    <xf numFmtId="0" fontId="4" fillId="0" borderId="0" xfId="24" applyAlignment="1"/>
    <xf numFmtId="0" fontId="57" fillId="16" borderId="7" xfId="24" applyFont="1" applyFill="1" applyBorder="1" applyAlignment="1">
      <alignment horizontal="center"/>
    </xf>
    <xf numFmtId="0" fontId="41" fillId="0" borderId="17" xfId="17" applyFont="1" applyFill="1" applyBorder="1" applyAlignment="1">
      <alignment horizontal="center" vertical="center"/>
    </xf>
    <xf numFmtId="0" fontId="41" fillId="0" borderId="10" xfId="17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44" fontId="15" fillId="0" borderId="0" xfId="0" applyNumberFormat="1" applyFont="1"/>
    <xf numFmtId="44" fontId="15" fillId="0" borderId="0" xfId="0" applyNumberFormat="1" applyFont="1" applyAlignment="1">
      <alignment vertical="top"/>
    </xf>
    <xf numFmtId="0" fontId="18" fillId="30" borderId="0" xfId="0" applyFont="1" applyFill="1" applyAlignment="1">
      <alignment vertical="top"/>
    </xf>
    <xf numFmtId="0" fontId="16" fillId="0" borderId="0" xfId="0" applyFont="1" applyAlignment="1">
      <alignment vertical="center"/>
    </xf>
    <xf numFmtId="166" fontId="15" fillId="0" borderId="0" xfId="0" applyNumberFormat="1" applyFont="1" applyAlignment="1">
      <alignment horizontal="right" vertical="center"/>
    </xf>
    <xf numFmtId="168" fontId="1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91" fillId="34" borderId="0" xfId="33" applyFont="1"/>
    <xf numFmtId="0" fontId="91" fillId="34" borderId="0" xfId="33" applyFont="1" applyAlignment="1">
      <alignment horizontal="center"/>
    </xf>
    <xf numFmtId="0" fontId="90" fillId="33" borderId="44" xfId="32"/>
    <xf numFmtId="43" fontId="0" fillId="0" borderId="0" xfId="31" applyFont="1"/>
    <xf numFmtId="0" fontId="92" fillId="0" borderId="0" xfId="6" applyFont="1"/>
    <xf numFmtId="0" fontId="92" fillId="0" borderId="46" xfId="6" applyFont="1" applyBorder="1" applyAlignment="1">
      <alignment horizontal="center"/>
    </xf>
    <xf numFmtId="9" fontId="92" fillId="0" borderId="46" xfId="6" applyNumberFormat="1" applyFont="1" applyBorder="1" applyAlignment="1">
      <alignment horizontal="center"/>
    </xf>
    <xf numFmtId="0" fontId="11" fillId="0" borderId="0" xfId="6" applyFill="1"/>
    <xf numFmtId="0" fontId="11" fillId="0" borderId="49" xfId="6" applyFill="1" applyBorder="1"/>
    <xf numFmtId="0" fontId="11" fillId="0" borderId="50" xfId="6" applyFill="1" applyBorder="1"/>
    <xf numFmtId="0" fontId="11" fillId="0" borderId="49" xfId="6" applyFill="1" applyBorder="1" applyAlignment="1">
      <alignment horizontal="left"/>
    </xf>
    <xf numFmtId="0" fontId="11" fillId="0" borderId="50" xfId="6" applyFill="1" applyBorder="1" applyAlignment="1">
      <alignment horizontal="left"/>
    </xf>
    <xf numFmtId="0" fontId="11" fillId="0" borderId="24" xfId="6" applyFill="1" applyBorder="1"/>
    <xf numFmtId="0" fontId="11" fillId="0" borderId="47" xfId="6" applyFill="1" applyBorder="1"/>
    <xf numFmtId="0" fontId="92" fillId="9" borderId="8" xfId="6" applyFont="1" applyFill="1" applyBorder="1" applyAlignment="1">
      <alignment horizontal="center"/>
    </xf>
    <xf numFmtId="0" fontId="11" fillId="0" borderId="45" xfId="6" applyFill="1" applyBorder="1" applyAlignment="1">
      <alignment horizontal="left"/>
    </xf>
    <xf numFmtId="0" fontId="11" fillId="0" borderId="21" xfId="6" applyFill="1" applyBorder="1" applyAlignment="1">
      <alignment horizontal="left"/>
    </xf>
    <xf numFmtId="0" fontId="11" fillId="0" borderId="45" xfId="6" applyFill="1" applyBorder="1"/>
    <xf numFmtId="0" fontId="11" fillId="0" borderId="21" xfId="6" applyFill="1" applyBorder="1"/>
    <xf numFmtId="0" fontId="11" fillId="0" borderId="26" xfId="6" applyFill="1" applyBorder="1"/>
    <xf numFmtId="0" fontId="11" fillId="0" borderId="48" xfId="6" applyFill="1" applyBorder="1"/>
    <xf numFmtId="0" fontId="92" fillId="6" borderId="45" xfId="6" applyFont="1" applyFill="1" applyBorder="1" applyAlignment="1">
      <alignment horizontal="center"/>
    </xf>
    <xf numFmtId="0" fontId="92" fillId="6" borderId="21" xfId="6" applyFont="1" applyFill="1" applyBorder="1" applyAlignment="1">
      <alignment horizontal="center"/>
    </xf>
    <xf numFmtId="9" fontId="92" fillId="6" borderId="24" xfId="6" applyNumberFormat="1" applyFont="1" applyFill="1" applyBorder="1" applyAlignment="1">
      <alignment horizontal="center"/>
    </xf>
    <xf numFmtId="9" fontId="92" fillId="6" borderId="47" xfId="6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71" fillId="2" borderId="0" xfId="0" applyFont="1" applyFill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8" fillId="30" borderId="0" xfId="0" applyFont="1" applyFill="1" applyAlignment="1">
      <alignment horizontal="center" vertical="top"/>
    </xf>
    <xf numFmtId="167" fontId="16" fillId="0" borderId="0" xfId="0" applyNumberFormat="1" applyFont="1" applyAlignment="1">
      <alignment horizontal="center" vertical="center"/>
    </xf>
    <xf numFmtId="0" fontId="61" fillId="2" borderId="0" xfId="6" applyFont="1" applyFill="1" applyAlignment="1">
      <alignment horizontal="center"/>
    </xf>
    <xf numFmtId="0" fontId="4" fillId="0" borderId="0" xfId="24" applyAlignment="1"/>
    <xf numFmtId="0" fontId="4" fillId="0" borderId="0" xfId="24" applyAlignment="1">
      <alignment horizontal="center"/>
    </xf>
    <xf numFmtId="0" fontId="65" fillId="0" borderId="0" xfId="6" applyFont="1" applyAlignment="1"/>
    <xf numFmtId="0" fontId="66" fillId="0" borderId="0" xfId="24" applyFont="1" applyAlignment="1"/>
    <xf numFmtId="0" fontId="58" fillId="26" borderId="0" xfId="6" applyFont="1" applyFill="1" applyAlignment="1"/>
    <xf numFmtId="0" fontId="60" fillId="2" borderId="0" xfId="6" applyFont="1" applyFill="1" applyAlignment="1">
      <alignment horizontal="center" vertical="center" wrapText="1"/>
    </xf>
    <xf numFmtId="0" fontId="57" fillId="16" borderId="7" xfId="24" applyFont="1" applyFill="1" applyBorder="1" applyAlignment="1">
      <alignment horizontal="center"/>
    </xf>
    <xf numFmtId="0" fontId="51" fillId="16" borderId="7" xfId="24" applyFont="1" applyFill="1" applyBorder="1" applyAlignment="1">
      <alignment horizontal="center"/>
    </xf>
    <xf numFmtId="3" fontId="57" fillId="16" borderId="7" xfId="24" applyNumberFormat="1" applyFont="1" applyFill="1" applyBorder="1" applyAlignment="1">
      <alignment horizontal="center" wrapText="1"/>
    </xf>
    <xf numFmtId="0" fontId="51" fillId="16" borderId="7" xfId="24" applyFont="1" applyFill="1" applyBorder="1" applyAlignment="1">
      <alignment horizontal="center" wrapText="1"/>
    </xf>
    <xf numFmtId="0" fontId="57" fillId="16" borderId="7" xfId="24" applyFont="1" applyFill="1" applyBorder="1" applyAlignment="1">
      <alignment horizontal="center" wrapText="1"/>
    </xf>
    <xf numFmtId="0" fontId="51" fillId="0" borderId="7" xfId="24" applyFont="1" applyBorder="1" applyAlignment="1">
      <alignment horizontal="center" wrapText="1"/>
    </xf>
    <xf numFmtId="0" fontId="72" fillId="16" borderId="7" xfId="24" applyFont="1" applyFill="1" applyBorder="1" applyAlignment="1">
      <alignment horizontal="center" wrapText="1"/>
    </xf>
    <xf numFmtId="0" fontId="18" fillId="24" borderId="0" xfId="6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91" fillId="34" borderId="0" xfId="33" applyFont="1" applyAlignment="1">
      <alignment horizontal="left"/>
    </xf>
    <xf numFmtId="9" fontId="91" fillId="34" borderId="0" xfId="33" applyNumberFormat="1" applyFont="1" applyAlignment="1">
      <alignment horizontal="center"/>
    </xf>
    <xf numFmtId="37" fontId="88" fillId="5" borderId="0" xfId="9" applyNumberFormat="1" applyFont="1" applyFill="1" applyBorder="1" applyAlignment="1">
      <alignment horizontal="left" vertical="center"/>
    </xf>
    <xf numFmtId="37" fontId="88" fillId="0" borderId="0" xfId="9" applyNumberFormat="1" applyFont="1" applyFill="1" applyBorder="1" applyAlignment="1">
      <alignment horizontal="left" vertical="center"/>
    </xf>
    <xf numFmtId="0" fontId="29" fillId="3" borderId="0" xfId="10" applyFont="1" applyFill="1" applyBorder="1" applyAlignment="1">
      <alignment horizontal="center" vertical="center"/>
    </xf>
    <xf numFmtId="0" fontId="27" fillId="4" borderId="0" xfId="10" applyFont="1" applyFill="1" applyBorder="1" applyAlignment="1">
      <alignment horizontal="center" vertical="center"/>
    </xf>
    <xf numFmtId="0" fontId="26" fillId="3" borderId="0" xfId="10" applyFont="1" applyFill="1" applyBorder="1" applyAlignment="1">
      <alignment horizontal="center" vertical="center"/>
    </xf>
    <xf numFmtId="0" fontId="11" fillId="16" borderId="17" xfId="17" applyFont="1" applyFill="1" applyBorder="1" applyAlignment="1" applyProtection="1">
      <alignment horizontal="center" vertical="center"/>
    </xf>
    <xf numFmtId="0" fontId="11" fillId="16" borderId="10" xfId="17" applyFont="1" applyFill="1" applyBorder="1" applyAlignment="1" applyProtection="1">
      <alignment horizontal="center" vertical="center"/>
    </xf>
    <xf numFmtId="0" fontId="41" fillId="0" borderId="17" xfId="17" applyFont="1" applyFill="1" applyBorder="1" applyAlignment="1">
      <alignment horizontal="center" vertical="center"/>
    </xf>
    <xf numFmtId="0" fontId="41" fillId="0" borderId="10" xfId="17" applyFont="1" applyFill="1" applyBorder="1" applyAlignment="1">
      <alignment horizontal="center" vertical="center"/>
    </xf>
    <xf numFmtId="0" fontId="55" fillId="23" borderId="14" xfId="17" applyFont="1" applyFill="1" applyBorder="1" applyAlignment="1" applyProtection="1">
      <alignment horizontal="center" vertical="center" wrapText="1"/>
    </xf>
    <xf numFmtId="0" fontId="11" fillId="0" borderId="14" xfId="17" applyFont="1" applyFill="1" applyBorder="1" applyAlignment="1" applyProtection="1">
      <alignment horizontal="center" vertical="center" wrapText="1"/>
    </xf>
    <xf numFmtId="0" fontId="11" fillId="0" borderId="0" xfId="17" applyFont="1" applyFill="1" applyBorder="1" applyAlignment="1" applyProtection="1">
      <alignment horizontal="center" vertical="center" wrapText="1"/>
    </xf>
    <xf numFmtId="0" fontId="11" fillId="0" borderId="13" xfId="17" applyFont="1" applyFill="1" applyBorder="1" applyAlignment="1" applyProtection="1">
      <alignment horizontal="center" vertical="center" wrapText="1"/>
    </xf>
    <xf numFmtId="0" fontId="11" fillId="0" borderId="12" xfId="17" applyFont="1" applyFill="1" applyBorder="1" applyAlignment="1" applyProtection="1">
      <alignment horizontal="center" vertical="center" wrapText="1"/>
    </xf>
    <xf numFmtId="0" fontId="11" fillId="0" borderId="4" xfId="17" applyFont="1" applyFill="1" applyBorder="1" applyAlignment="1" applyProtection="1">
      <alignment horizontal="center" vertical="center" wrapText="1"/>
    </xf>
    <xf numFmtId="0" fontId="11" fillId="0" borderId="11" xfId="17" applyFont="1" applyFill="1" applyBorder="1" applyAlignment="1" applyProtection="1">
      <alignment horizontal="center" vertical="center" wrapText="1"/>
    </xf>
    <xf numFmtId="0" fontId="55" fillId="10" borderId="14" xfId="17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/>
    <xf numFmtId="0" fontId="17" fillId="2" borderId="0" xfId="0" applyFont="1" applyFill="1" applyAlignment="1">
      <alignment horizontal="center" wrapText="1"/>
    </xf>
    <xf numFmtId="0" fontId="41" fillId="0" borderId="18" xfId="17" applyFont="1" applyFill="1" applyBorder="1" applyAlignment="1">
      <alignment horizontal="center" vertical="center"/>
    </xf>
    <xf numFmtId="0" fontId="11" fillId="0" borderId="16" xfId="17" applyFont="1" applyFill="1" applyBorder="1" applyAlignment="1" applyProtection="1">
      <alignment horizontal="center" vertical="center" wrapText="1"/>
    </xf>
    <xf numFmtId="0" fontId="11" fillId="0" borderId="18" xfId="17" applyFont="1" applyFill="1" applyBorder="1" applyAlignment="1" applyProtection="1">
      <alignment horizontal="center" vertical="center" wrapText="1"/>
    </xf>
    <xf numFmtId="0" fontId="42" fillId="0" borderId="29" xfId="17" applyFont="1" applyFill="1" applyBorder="1" applyAlignment="1">
      <alignment horizontal="left" vertical="center" wrapText="1"/>
    </xf>
    <xf numFmtId="0" fontId="6" fillId="0" borderId="29" xfId="17" applyFill="1" applyBorder="1" applyAlignment="1">
      <alignment horizontal="left" vertical="center" wrapText="1"/>
    </xf>
    <xf numFmtId="0" fontId="11" fillId="8" borderId="41" xfId="17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14" borderId="20" xfId="17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168" fontId="43" fillId="20" borderId="42" xfId="18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43" fillId="8" borderId="16" xfId="17" applyNumberFormat="1" applyFont="1" applyFill="1" applyBorder="1" applyAlignment="1">
      <alignment horizontal="center" wrapText="1"/>
    </xf>
    <xf numFmtId="0" fontId="0" fillId="0" borderId="18" xfId="0" applyBorder="1" applyAlignment="1"/>
    <xf numFmtId="0" fontId="41" fillId="0" borderId="12" xfId="17" applyFont="1" applyFill="1" applyBorder="1" applyAlignment="1">
      <alignment horizontal="center" vertical="center" wrapText="1"/>
    </xf>
    <xf numFmtId="0" fontId="41" fillId="0" borderId="4" xfId="17" applyFont="1" applyFill="1" applyBorder="1" applyAlignment="1">
      <alignment horizontal="center" vertical="center" wrapText="1"/>
    </xf>
    <xf numFmtId="0" fontId="11" fillId="12" borderId="17" xfId="17" applyFont="1" applyFill="1" applyBorder="1" applyAlignment="1" applyProtection="1">
      <alignment horizontal="center"/>
    </xf>
    <xf numFmtId="0" fontId="11" fillId="12" borderId="10" xfId="17" applyFont="1" applyFill="1" applyBorder="1" applyAlignment="1" applyProtection="1">
      <alignment horizontal="center"/>
    </xf>
    <xf numFmtId="0" fontId="6" fillId="12" borderId="12" xfId="17" applyFill="1" applyBorder="1" applyAlignment="1">
      <alignment horizontal="center" wrapText="1"/>
    </xf>
    <xf numFmtId="0" fontId="6" fillId="12" borderId="4" xfId="17" applyFill="1" applyBorder="1" applyAlignment="1">
      <alignment horizontal="center" wrapText="1"/>
    </xf>
    <xf numFmtId="0" fontId="6" fillId="12" borderId="11" xfId="17" applyFill="1" applyBorder="1" applyAlignment="1">
      <alignment horizontal="center" wrapText="1"/>
    </xf>
    <xf numFmtId="0" fontId="78" fillId="0" borderId="0" xfId="6" applyFont="1" applyAlignment="1">
      <alignment horizontal="center"/>
    </xf>
  </cellXfs>
  <cellStyles count="34">
    <cellStyle name="20% - Accent1" xfId="33" builtinId="30"/>
    <cellStyle name="Comma" xfId="31" builtinId="3"/>
    <cellStyle name="Comma 2" xfId="9" xr:uid="{00000000-0005-0000-0000-000002000000}"/>
    <cellStyle name="Comma 3" xfId="11" xr:uid="{00000000-0005-0000-0000-000003000000}"/>
    <cellStyle name="Comma 4" xfId="18" xr:uid="{00000000-0005-0000-0000-000004000000}"/>
    <cellStyle name="Currency 2" xfId="12" xr:uid="{00000000-0005-0000-0000-000005000000}"/>
    <cellStyle name="Currency 3" xfId="15" xr:uid="{00000000-0005-0000-0000-000006000000}"/>
    <cellStyle name="Currency 4" xfId="19" xr:uid="{00000000-0005-0000-0000-000007000000}"/>
    <cellStyle name="Currency 5" xfId="21" xr:uid="{00000000-0005-0000-0000-000008000000}"/>
    <cellStyle name="Currency 6" xfId="23" xr:uid="{00000000-0005-0000-0000-000009000000}"/>
    <cellStyle name="Currency 7" xfId="26" xr:uid="{00000000-0005-0000-0000-00000A000000}"/>
    <cellStyle name="Currency 8" xfId="29" xr:uid="{00000000-0005-0000-0000-00000B000000}"/>
    <cellStyle name="Input" xfId="32" builtinId="20"/>
    <cellStyle name="Normal" xfId="0" builtinId="0"/>
    <cellStyle name="Normal 10" xfId="10" xr:uid="{00000000-0005-0000-0000-00000E000000}"/>
    <cellStyle name="Normal 11" xfId="14" xr:uid="{00000000-0005-0000-0000-00000F000000}"/>
    <cellStyle name="Normal 12" xfId="17" xr:uid="{00000000-0005-0000-0000-000010000000}"/>
    <cellStyle name="Normal 13" xfId="20" xr:uid="{00000000-0005-0000-0000-000011000000}"/>
    <cellStyle name="Normal 14" xfId="24" xr:uid="{00000000-0005-0000-0000-000012000000}"/>
    <cellStyle name="Normal 14 2" xfId="27" xr:uid="{00000000-0005-0000-0000-000013000000}"/>
    <cellStyle name="Normal 15" xfId="25" xr:uid="{00000000-0005-0000-0000-000014000000}"/>
    <cellStyle name="Normal 16" xfId="28" xr:uid="{00000000-0005-0000-0000-000015000000}"/>
    <cellStyle name="Normal 2" xfId="1" xr:uid="{00000000-0005-0000-0000-000016000000}"/>
    <cellStyle name="Normal 3" xfId="2" xr:uid="{00000000-0005-0000-0000-000017000000}"/>
    <cellStyle name="Normal 4" xfId="3" xr:uid="{00000000-0005-0000-0000-000018000000}"/>
    <cellStyle name="Normal 5" xfId="6" xr:uid="{00000000-0005-0000-0000-000019000000}"/>
    <cellStyle name="Normal 6" xfId="7" xr:uid="{00000000-0005-0000-0000-00001A000000}"/>
    <cellStyle name="Normal 7" xfId="4" xr:uid="{00000000-0005-0000-0000-00001B000000}"/>
    <cellStyle name="Normal 8" xfId="5" xr:uid="{00000000-0005-0000-0000-00001C000000}"/>
    <cellStyle name="Normal 9" xfId="8" xr:uid="{00000000-0005-0000-0000-00001D000000}"/>
    <cellStyle name="Percent 2" xfId="13" xr:uid="{00000000-0005-0000-0000-00001E000000}"/>
    <cellStyle name="Percent 3" xfId="16" xr:uid="{00000000-0005-0000-0000-00001F000000}"/>
    <cellStyle name="Percent 4" xfId="22" xr:uid="{00000000-0005-0000-0000-000020000000}"/>
    <cellStyle name="Percent 5" xfId="30" xr:uid="{00000000-0005-0000-0000-000021000000}"/>
  </cellStyles>
  <dxfs count="18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B7423F"/>
      <color rgb="FFC0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desolutions-my.sharepoint.com/C:/Users/mknox/Dropbox/2017%20Government/2017%20-%20Government%20-%20Price%20Books%20-%20Sales%20Team%20Pricing%20-%20Final%20v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desolutions-my.sharepoint.com/Users/mknox/Dropbox/2017%20Government/2017%20-%20Government%20-%20Price%20Books%20-%20Sales%20Team%20Pricing%20-%20Final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311"/>
      <sheetName val="ME,CapF,IE,CA"/>
      <sheetName val="TE"/>
      <sheetName val="FCA &amp; DG"/>
      <sheetName val="IT"/>
      <sheetName val="Current EnergyM"/>
      <sheetName val="Proposed EnergyM "/>
      <sheetName val="FCA &amp; DG - SOW"/>
      <sheetName val="List"/>
      <sheetName val="Population"/>
      <sheetName val="Town"/>
      <sheetName val="County"/>
      <sheetName val="Non_Gov_M311"/>
      <sheetName val="NonProfit"/>
      <sheetName val="Event Publisher"/>
      <sheetName val="Safety Center"/>
      <sheetName val="FacilitySchedule"/>
      <sheetName val="Proposal Scoring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F2" t="str">
            <v>Yes</v>
          </cell>
        </row>
        <row r="3">
          <cell r="F3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311"/>
      <sheetName val="ME,CapF,IE,CA"/>
      <sheetName val="TE"/>
      <sheetName val="FCA &amp; DG"/>
      <sheetName val="IT"/>
      <sheetName val="Current EnergyM"/>
      <sheetName val="Proposed EnergyM "/>
      <sheetName val="FCA &amp; DG - SOW"/>
      <sheetName val="List"/>
      <sheetName val="Population"/>
      <sheetName val="Town"/>
      <sheetName val="County"/>
      <sheetName val="Non_Gov_M311"/>
      <sheetName val="NonProfit"/>
      <sheetName val="Event Publisher"/>
      <sheetName val="Safety Center"/>
      <sheetName val="FacilitySchedule"/>
      <sheetName val="Proposal Scoring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F2" t="str">
            <v>Yes</v>
          </cell>
        </row>
        <row r="3">
          <cell r="F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Dude Solutions">
      <a:dk1>
        <a:srgbClr val="000000"/>
      </a:dk1>
      <a:lt1>
        <a:srgbClr val="FFFFFF"/>
      </a:lt1>
      <a:dk2>
        <a:srgbClr val="53585F"/>
      </a:dk2>
      <a:lt2>
        <a:srgbClr val="DCDEE0"/>
      </a:lt2>
      <a:accent1>
        <a:srgbClr val="FF6B4B"/>
      </a:accent1>
      <a:accent2>
        <a:srgbClr val="174F5C"/>
      </a:accent2>
      <a:accent3>
        <a:srgbClr val="92B9DB"/>
      </a:accent3>
      <a:accent4>
        <a:srgbClr val="D0E1EB"/>
      </a:accent4>
      <a:accent5>
        <a:srgbClr val="6A8B9F"/>
      </a:accent5>
      <a:accent6>
        <a:srgbClr val="173A4C"/>
      </a:accent6>
      <a:hlink>
        <a:srgbClr val="0000FF"/>
      </a:hlink>
      <a:folHlink>
        <a:srgbClr val="FF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workbookViewId="0">
      <selection activeCell="A3" sqref="A3:B3"/>
    </sheetView>
  </sheetViews>
  <sheetFormatPr defaultColWidth="9.109375" defaultRowHeight="13.2"/>
  <cols>
    <col min="1" max="1" width="9.109375" style="35"/>
    <col min="2" max="2" width="36.6640625" style="35" customWidth="1"/>
    <col min="3" max="4" width="9.109375" style="35"/>
    <col min="5" max="5" width="22.109375" style="35" customWidth="1"/>
    <col min="6" max="7" width="9.109375" style="35"/>
    <col min="8" max="8" width="20.6640625" style="35" customWidth="1"/>
    <col min="9" max="10" width="9.109375" style="35"/>
    <col min="11" max="11" width="31.33203125" style="35" customWidth="1"/>
    <col min="12" max="16384" width="9.109375" style="35"/>
  </cols>
  <sheetData>
    <row r="1" spans="1:11" ht="15.6">
      <c r="A1" s="485" t="s">
        <v>686</v>
      </c>
      <c r="B1" s="486"/>
      <c r="C1" s="468"/>
      <c r="D1" s="485" t="s">
        <v>687</v>
      </c>
      <c r="E1" s="486"/>
      <c r="F1" s="468"/>
      <c r="G1" s="485" t="s">
        <v>688</v>
      </c>
      <c r="H1" s="486"/>
      <c r="I1" s="469"/>
      <c r="J1" s="485" t="s">
        <v>689</v>
      </c>
      <c r="K1" s="486"/>
    </row>
    <row r="2" spans="1:11" ht="15.6">
      <c r="A2" s="487">
        <v>0.24</v>
      </c>
      <c r="B2" s="488"/>
      <c r="C2" s="468"/>
      <c r="D2" s="487">
        <v>0.1</v>
      </c>
      <c r="E2" s="488"/>
      <c r="F2" s="468"/>
      <c r="G2" s="487">
        <v>0.03</v>
      </c>
      <c r="H2" s="488"/>
      <c r="I2" s="470"/>
      <c r="J2" s="487">
        <v>0.05</v>
      </c>
      <c r="K2" s="488"/>
    </row>
    <row r="3" spans="1:11" ht="15.6">
      <c r="A3" s="478" t="s">
        <v>690</v>
      </c>
      <c r="B3" s="478"/>
      <c r="C3" s="468"/>
      <c r="D3" s="478" t="s">
        <v>690</v>
      </c>
      <c r="E3" s="478"/>
      <c r="F3" s="468"/>
      <c r="G3" s="478" t="s">
        <v>690</v>
      </c>
      <c r="H3" s="478"/>
      <c r="I3" s="469"/>
      <c r="J3" s="478" t="s">
        <v>690</v>
      </c>
      <c r="K3" s="478"/>
    </row>
    <row r="4" spans="1:11">
      <c r="A4" s="472" t="s">
        <v>666</v>
      </c>
      <c r="B4" s="473"/>
      <c r="C4" s="471"/>
      <c r="D4" s="481" t="s">
        <v>692</v>
      </c>
      <c r="E4" s="482"/>
      <c r="F4" s="471"/>
      <c r="G4" s="483" t="s">
        <v>693</v>
      </c>
      <c r="H4" s="484"/>
      <c r="I4" s="471"/>
      <c r="J4" s="472" t="s">
        <v>694</v>
      </c>
      <c r="K4" s="473"/>
    </row>
    <row r="5" spans="1:11" ht="12.75" customHeight="1">
      <c r="A5" s="479" t="s">
        <v>691</v>
      </c>
      <c r="B5" s="480"/>
      <c r="C5" s="471"/>
      <c r="D5" s="476" t="s">
        <v>696</v>
      </c>
      <c r="E5" s="477"/>
      <c r="F5" s="471"/>
      <c r="G5" s="471"/>
      <c r="H5" s="471"/>
      <c r="I5" s="471"/>
      <c r="J5" s="472" t="s">
        <v>697</v>
      </c>
      <c r="K5" s="473"/>
    </row>
    <row r="6" spans="1:11">
      <c r="A6" s="472" t="s">
        <v>695</v>
      </c>
      <c r="B6" s="473"/>
      <c r="C6" s="471"/>
      <c r="D6" s="471"/>
      <c r="E6" s="471"/>
      <c r="F6" s="471"/>
      <c r="G6" s="471"/>
      <c r="H6" s="471"/>
      <c r="I6" s="471"/>
      <c r="J6" s="472" t="s">
        <v>699</v>
      </c>
      <c r="K6" s="473"/>
    </row>
    <row r="7" spans="1:11" ht="12.75" customHeight="1">
      <c r="A7" s="474" t="s">
        <v>698</v>
      </c>
      <c r="B7" s="475"/>
      <c r="C7" s="471"/>
      <c r="D7" s="471"/>
      <c r="E7" s="471"/>
      <c r="F7" s="471"/>
      <c r="G7" s="471"/>
      <c r="H7" s="471"/>
      <c r="I7" s="471"/>
      <c r="J7" s="472" t="s">
        <v>701</v>
      </c>
      <c r="K7" s="473"/>
    </row>
    <row r="8" spans="1:11">
      <c r="A8" s="474" t="s">
        <v>700</v>
      </c>
      <c r="B8" s="475"/>
      <c r="C8" s="471"/>
      <c r="D8" s="471"/>
      <c r="E8" s="471"/>
      <c r="F8" s="471"/>
      <c r="G8" s="471"/>
      <c r="H8" s="471"/>
      <c r="I8" s="471"/>
      <c r="J8" s="472" t="s">
        <v>702</v>
      </c>
      <c r="K8" s="473"/>
    </row>
    <row r="9" spans="1:11">
      <c r="A9" s="472" t="s">
        <v>700</v>
      </c>
      <c r="B9" s="473"/>
      <c r="C9" s="471"/>
      <c r="D9" s="471"/>
      <c r="E9" s="471"/>
      <c r="F9" s="471"/>
      <c r="G9" s="471"/>
      <c r="H9" s="471"/>
      <c r="I9" s="471"/>
      <c r="J9" s="472" t="s">
        <v>704</v>
      </c>
      <c r="K9" s="473"/>
    </row>
    <row r="10" spans="1:11">
      <c r="A10" s="474" t="s">
        <v>703</v>
      </c>
      <c r="B10" s="475"/>
      <c r="C10" s="471"/>
      <c r="D10" s="471"/>
      <c r="E10" s="471"/>
      <c r="F10" s="471"/>
      <c r="G10" s="471"/>
      <c r="H10" s="471"/>
      <c r="I10" s="471"/>
      <c r="J10" s="472" t="s">
        <v>705</v>
      </c>
      <c r="K10" s="473"/>
    </row>
    <row r="11" spans="1:11">
      <c r="A11" s="474" t="s">
        <v>3</v>
      </c>
      <c r="B11" s="475"/>
      <c r="C11" s="471"/>
      <c r="D11" s="471"/>
      <c r="E11" s="471"/>
      <c r="F11" s="471"/>
      <c r="G11" s="471"/>
      <c r="H11" s="471"/>
      <c r="I11" s="471"/>
      <c r="J11" s="472" t="s">
        <v>706</v>
      </c>
      <c r="K11" s="473"/>
    </row>
    <row r="12" spans="1:11">
      <c r="A12" s="474" t="s">
        <v>5</v>
      </c>
      <c r="B12" s="475"/>
      <c r="C12" s="471"/>
      <c r="D12" s="471"/>
      <c r="E12" s="471"/>
      <c r="F12" s="471"/>
      <c r="G12" s="471"/>
      <c r="H12" s="471"/>
      <c r="I12" s="471"/>
      <c r="J12" s="472" t="s">
        <v>124</v>
      </c>
      <c r="K12" s="473"/>
    </row>
    <row r="13" spans="1:11">
      <c r="A13" s="474" t="s">
        <v>707</v>
      </c>
      <c r="B13" s="475"/>
      <c r="C13" s="471"/>
      <c r="D13" s="471"/>
      <c r="E13" s="471"/>
      <c r="F13" s="471"/>
      <c r="G13" s="471"/>
      <c r="H13" s="471"/>
      <c r="I13" s="471"/>
      <c r="J13" s="472" t="s">
        <v>708</v>
      </c>
      <c r="K13" s="473"/>
    </row>
    <row r="14" spans="1:11">
      <c r="A14" s="474" t="s">
        <v>11</v>
      </c>
      <c r="B14" s="475"/>
      <c r="C14" s="471"/>
      <c r="D14" s="471"/>
      <c r="E14" s="471"/>
      <c r="F14" s="471"/>
      <c r="G14" s="471"/>
      <c r="H14" s="471"/>
      <c r="I14" s="471"/>
      <c r="J14" s="472" t="s">
        <v>710</v>
      </c>
      <c r="K14" s="473"/>
    </row>
    <row r="15" spans="1:11">
      <c r="A15" s="474" t="s">
        <v>709</v>
      </c>
      <c r="B15" s="475"/>
      <c r="C15" s="471"/>
      <c r="D15" s="471"/>
      <c r="E15" s="471"/>
      <c r="F15" s="471"/>
      <c r="G15" s="471"/>
      <c r="H15" s="471"/>
      <c r="I15" s="471"/>
      <c r="J15" s="472" t="s">
        <v>712</v>
      </c>
      <c r="K15" s="473"/>
    </row>
    <row r="16" spans="1:11">
      <c r="A16" s="472" t="s">
        <v>711</v>
      </c>
      <c r="B16" s="473"/>
      <c r="C16" s="471"/>
      <c r="D16" s="471"/>
      <c r="E16" s="471"/>
      <c r="F16" s="471"/>
      <c r="G16" s="471"/>
      <c r="H16" s="471"/>
      <c r="I16" s="471"/>
      <c r="J16" s="472" t="s">
        <v>714</v>
      </c>
      <c r="K16" s="473"/>
    </row>
    <row r="17" spans="1:11">
      <c r="A17" s="474" t="s">
        <v>713</v>
      </c>
      <c r="B17" s="475"/>
      <c r="C17" s="471"/>
      <c r="D17" s="471"/>
      <c r="E17" s="471"/>
      <c r="F17" s="471"/>
      <c r="G17" s="471"/>
      <c r="H17" s="471"/>
      <c r="I17" s="471"/>
      <c r="J17" s="472" t="s">
        <v>716</v>
      </c>
      <c r="K17" s="473"/>
    </row>
    <row r="18" spans="1:11">
      <c r="A18" s="474" t="s">
        <v>715</v>
      </c>
      <c r="B18" s="475"/>
      <c r="C18" s="471"/>
      <c r="D18" s="471"/>
      <c r="E18" s="471"/>
      <c r="F18" s="471"/>
      <c r="G18" s="471"/>
      <c r="H18" s="471"/>
      <c r="I18" s="471"/>
      <c r="J18" s="476" t="s">
        <v>109</v>
      </c>
      <c r="K18" s="477"/>
    </row>
    <row r="19" spans="1:11">
      <c r="A19" s="474" t="s">
        <v>717</v>
      </c>
      <c r="B19" s="475"/>
      <c r="C19" s="471"/>
      <c r="D19" s="471"/>
      <c r="E19" s="471"/>
      <c r="F19" s="471"/>
      <c r="G19" s="471"/>
      <c r="H19" s="471"/>
      <c r="I19" s="471"/>
      <c r="J19" s="476" t="s">
        <v>719</v>
      </c>
      <c r="K19" s="477"/>
    </row>
    <row r="20" spans="1:11">
      <c r="A20" s="472" t="s">
        <v>718</v>
      </c>
      <c r="B20" s="473"/>
      <c r="C20" s="471"/>
      <c r="D20" s="471"/>
      <c r="E20" s="471"/>
      <c r="F20" s="471"/>
      <c r="G20" s="471"/>
      <c r="H20" s="471"/>
      <c r="I20" s="471"/>
      <c r="J20" s="471"/>
      <c r="K20" s="471"/>
    </row>
    <row r="21" spans="1:11">
      <c r="A21" s="474" t="s">
        <v>528</v>
      </c>
      <c r="B21" s="475"/>
      <c r="C21" s="471"/>
      <c r="D21" s="471"/>
      <c r="E21" s="471"/>
      <c r="F21" s="471"/>
      <c r="G21" s="471"/>
      <c r="H21" s="471"/>
      <c r="I21" s="471"/>
      <c r="J21" s="471"/>
      <c r="K21" s="471"/>
    </row>
    <row r="22" spans="1:11">
      <c r="A22" s="474" t="s">
        <v>720</v>
      </c>
      <c r="B22" s="475"/>
      <c r="C22" s="471"/>
      <c r="D22" s="471"/>
      <c r="E22" s="471"/>
      <c r="F22" s="471"/>
      <c r="G22" s="471"/>
      <c r="H22" s="471"/>
      <c r="I22" s="471"/>
      <c r="J22" s="471"/>
      <c r="K22" s="471"/>
    </row>
    <row r="23" spans="1:11">
      <c r="A23" s="474" t="s">
        <v>7</v>
      </c>
      <c r="B23" s="475"/>
      <c r="C23" s="471"/>
      <c r="D23" s="471"/>
      <c r="E23" s="471"/>
      <c r="F23" s="471"/>
      <c r="G23" s="471"/>
      <c r="H23" s="471"/>
      <c r="I23" s="471"/>
      <c r="J23" s="471"/>
      <c r="K23" s="471"/>
    </row>
    <row r="24" spans="1:11">
      <c r="A24" s="474" t="s">
        <v>9</v>
      </c>
      <c r="B24" s="475"/>
      <c r="C24" s="471"/>
      <c r="D24" s="471"/>
      <c r="E24" s="471"/>
      <c r="F24" s="471"/>
      <c r="G24" s="471"/>
      <c r="H24" s="471"/>
      <c r="I24" s="471"/>
      <c r="J24" s="471"/>
      <c r="K24" s="471"/>
    </row>
    <row r="25" spans="1:11">
      <c r="A25" s="472" t="s">
        <v>721</v>
      </c>
      <c r="B25" s="473"/>
      <c r="C25" s="471"/>
      <c r="D25" s="471"/>
      <c r="E25" s="471"/>
      <c r="F25" s="471"/>
      <c r="G25" s="471"/>
      <c r="H25" s="471"/>
      <c r="I25" s="471"/>
      <c r="J25" s="471"/>
      <c r="K25" s="471"/>
    </row>
    <row r="26" spans="1:11">
      <c r="A26" s="474" t="s">
        <v>722</v>
      </c>
      <c r="B26" s="475"/>
      <c r="C26" s="471"/>
      <c r="D26" s="471"/>
      <c r="E26" s="471"/>
      <c r="F26" s="471"/>
      <c r="G26" s="471"/>
      <c r="H26" s="471"/>
      <c r="I26" s="471"/>
      <c r="J26" s="471"/>
      <c r="K26" s="471"/>
    </row>
    <row r="27" spans="1:11">
      <c r="A27" s="472" t="s">
        <v>522</v>
      </c>
      <c r="B27" s="473"/>
      <c r="C27" s="471"/>
      <c r="D27" s="471"/>
      <c r="E27" s="471"/>
      <c r="F27" s="471"/>
      <c r="G27" s="471"/>
      <c r="H27" s="471"/>
      <c r="I27" s="471"/>
      <c r="J27" s="471"/>
      <c r="K27" s="471"/>
    </row>
    <row r="28" spans="1:11">
      <c r="A28" s="472" t="s">
        <v>749</v>
      </c>
      <c r="B28" s="473"/>
      <c r="C28" s="471"/>
      <c r="D28" s="471"/>
      <c r="E28" s="471"/>
      <c r="F28" s="471"/>
      <c r="G28" s="471"/>
      <c r="H28" s="471"/>
      <c r="I28" s="471"/>
      <c r="J28" s="471"/>
      <c r="K28" s="471"/>
    </row>
    <row r="29" spans="1:11">
      <c r="A29" s="472" t="s">
        <v>723</v>
      </c>
      <c r="B29" s="473"/>
      <c r="C29" s="471"/>
      <c r="D29" s="471"/>
      <c r="E29" s="471"/>
      <c r="F29" s="471"/>
      <c r="G29" s="471"/>
      <c r="H29" s="471"/>
      <c r="I29" s="471"/>
      <c r="J29" s="471"/>
      <c r="K29" s="471"/>
    </row>
    <row r="30" spans="1:11">
      <c r="A30" s="472" t="s">
        <v>521</v>
      </c>
      <c r="B30" s="473"/>
      <c r="C30" s="471"/>
      <c r="D30" s="471"/>
      <c r="E30" s="471"/>
      <c r="F30" s="471"/>
      <c r="G30" s="471"/>
      <c r="H30" s="471"/>
      <c r="I30" s="471"/>
      <c r="J30" s="471"/>
      <c r="K30" s="471"/>
    </row>
    <row r="31" spans="1:11">
      <c r="A31" s="474" t="s">
        <v>724</v>
      </c>
      <c r="B31" s="475"/>
      <c r="C31" s="471"/>
      <c r="D31" s="471"/>
      <c r="E31" s="471"/>
      <c r="F31" s="471"/>
      <c r="G31" s="471"/>
      <c r="H31" s="471"/>
      <c r="I31" s="471"/>
      <c r="J31" s="471"/>
      <c r="K31" s="471"/>
    </row>
    <row r="32" spans="1:11">
      <c r="A32" s="474" t="s">
        <v>23</v>
      </c>
      <c r="B32" s="475"/>
      <c r="C32" s="471"/>
      <c r="D32" s="471"/>
      <c r="E32" s="471"/>
      <c r="F32" s="471"/>
      <c r="G32" s="471"/>
      <c r="H32" s="471"/>
      <c r="I32" s="471"/>
      <c r="J32" s="471"/>
      <c r="K32" s="471"/>
    </row>
    <row r="33" spans="1:11">
      <c r="A33" s="474" t="s">
        <v>24</v>
      </c>
      <c r="B33" s="475"/>
      <c r="C33" s="471"/>
      <c r="D33" s="471"/>
      <c r="E33" s="471"/>
      <c r="F33" s="471"/>
      <c r="G33" s="471"/>
      <c r="H33" s="471"/>
      <c r="I33" s="471"/>
      <c r="J33" s="471"/>
      <c r="K33" s="471"/>
    </row>
    <row r="34" spans="1:11">
      <c r="A34" s="474" t="s">
        <v>725</v>
      </c>
      <c r="B34" s="475"/>
      <c r="C34" s="471"/>
      <c r="D34" s="471"/>
      <c r="E34" s="471"/>
      <c r="F34" s="471"/>
      <c r="G34" s="471"/>
      <c r="H34" s="471"/>
      <c r="I34" s="471"/>
      <c r="J34" s="471"/>
      <c r="K34" s="471"/>
    </row>
    <row r="35" spans="1:11">
      <c r="A35" s="472" t="s">
        <v>726</v>
      </c>
      <c r="B35" s="473"/>
      <c r="C35" s="471"/>
      <c r="D35" s="471"/>
      <c r="E35" s="471"/>
      <c r="F35" s="471"/>
      <c r="G35" s="471"/>
      <c r="H35" s="471"/>
      <c r="I35" s="471"/>
      <c r="J35" s="471"/>
      <c r="K35" s="471"/>
    </row>
    <row r="36" spans="1:11">
      <c r="A36" s="472" t="s">
        <v>727</v>
      </c>
      <c r="B36" s="473"/>
      <c r="C36" s="471"/>
      <c r="D36" s="471"/>
      <c r="E36" s="471"/>
      <c r="F36" s="471"/>
      <c r="G36" s="471"/>
      <c r="H36" s="471"/>
      <c r="I36" s="471"/>
      <c r="J36" s="471"/>
      <c r="K36" s="471"/>
    </row>
    <row r="37" spans="1:11">
      <c r="A37" s="474" t="s">
        <v>728</v>
      </c>
      <c r="B37" s="475"/>
      <c r="C37" s="471"/>
      <c r="D37" s="471"/>
      <c r="E37" s="471"/>
      <c r="F37" s="471"/>
      <c r="G37" s="471"/>
      <c r="H37" s="471"/>
      <c r="I37" s="471"/>
      <c r="J37" s="471"/>
      <c r="K37" s="471"/>
    </row>
    <row r="38" spans="1:11">
      <c r="A38" s="472" t="s">
        <v>729</v>
      </c>
      <c r="B38" s="473"/>
      <c r="C38" s="471"/>
      <c r="D38" s="471"/>
      <c r="E38" s="471"/>
      <c r="F38" s="471"/>
      <c r="G38" s="471"/>
      <c r="H38" s="471"/>
      <c r="I38" s="471"/>
      <c r="J38" s="471"/>
      <c r="K38" s="471"/>
    </row>
    <row r="39" spans="1:11">
      <c r="A39" s="474" t="s">
        <v>730</v>
      </c>
      <c r="B39" s="475"/>
      <c r="C39" s="471"/>
      <c r="D39" s="471"/>
      <c r="E39" s="471"/>
      <c r="F39" s="471"/>
      <c r="G39" s="471"/>
      <c r="H39" s="471"/>
      <c r="I39" s="471"/>
      <c r="J39" s="471"/>
      <c r="K39" s="471"/>
    </row>
    <row r="40" spans="1:11">
      <c r="A40" s="474" t="s">
        <v>731</v>
      </c>
      <c r="B40" s="475"/>
      <c r="C40" s="471"/>
      <c r="D40" s="471"/>
      <c r="E40" s="471"/>
      <c r="F40" s="471"/>
      <c r="G40" s="471"/>
      <c r="H40" s="471"/>
      <c r="I40" s="471"/>
      <c r="J40" s="471"/>
      <c r="K40" s="471"/>
    </row>
    <row r="41" spans="1:11">
      <c r="A41" s="474" t="s">
        <v>732</v>
      </c>
      <c r="B41" s="475"/>
      <c r="C41" s="471"/>
      <c r="D41" s="471"/>
      <c r="E41" s="471"/>
      <c r="F41" s="471"/>
      <c r="G41" s="471"/>
      <c r="H41" s="471"/>
      <c r="I41" s="471"/>
      <c r="J41" s="471"/>
      <c r="K41" s="471"/>
    </row>
    <row r="42" spans="1:11">
      <c r="A42" s="474" t="s">
        <v>733</v>
      </c>
      <c r="B42" s="475"/>
      <c r="C42" s="471"/>
      <c r="D42" s="471"/>
      <c r="E42" s="471"/>
      <c r="F42" s="471"/>
      <c r="G42" s="471"/>
      <c r="H42" s="471"/>
      <c r="I42" s="471"/>
      <c r="J42" s="471"/>
      <c r="K42" s="471"/>
    </row>
    <row r="43" spans="1:11">
      <c r="A43" s="474" t="s">
        <v>734</v>
      </c>
      <c r="B43" s="475"/>
      <c r="C43" s="471"/>
      <c r="D43" s="471"/>
      <c r="E43" s="471"/>
      <c r="F43" s="471"/>
      <c r="G43" s="471"/>
      <c r="H43" s="471"/>
      <c r="I43" s="471"/>
      <c r="J43" s="471"/>
      <c r="K43" s="471"/>
    </row>
    <row r="44" spans="1:11">
      <c r="A44" s="474" t="s">
        <v>735</v>
      </c>
      <c r="B44" s="475"/>
      <c r="C44" s="471"/>
      <c r="D44" s="471"/>
      <c r="E44" s="471"/>
      <c r="F44" s="471"/>
      <c r="G44" s="471"/>
      <c r="H44" s="471"/>
      <c r="I44" s="471"/>
      <c r="J44" s="471"/>
      <c r="K44" s="471"/>
    </row>
    <row r="45" spans="1:11">
      <c r="A45" s="474" t="s">
        <v>736</v>
      </c>
      <c r="B45" s="475"/>
      <c r="C45" s="471"/>
      <c r="D45" s="471"/>
      <c r="E45" s="471"/>
      <c r="F45" s="471"/>
      <c r="G45" s="471"/>
      <c r="H45" s="471"/>
      <c r="I45" s="471"/>
      <c r="J45" s="471"/>
      <c r="K45" s="471"/>
    </row>
    <row r="46" spans="1:11">
      <c r="A46" s="474" t="s">
        <v>737</v>
      </c>
      <c r="B46" s="475"/>
      <c r="C46" s="471"/>
      <c r="D46" s="471"/>
      <c r="E46" s="471"/>
      <c r="F46" s="471"/>
      <c r="G46" s="471"/>
      <c r="H46" s="471"/>
      <c r="I46" s="471"/>
      <c r="J46" s="471"/>
      <c r="K46" s="471"/>
    </row>
    <row r="47" spans="1:11">
      <c r="A47" s="472" t="s">
        <v>553</v>
      </c>
      <c r="B47" s="473"/>
      <c r="C47" s="471"/>
      <c r="D47" s="471"/>
      <c r="E47" s="471"/>
      <c r="F47" s="471"/>
      <c r="G47" s="471"/>
      <c r="H47" s="471"/>
      <c r="I47" s="471"/>
      <c r="J47" s="471"/>
      <c r="K47" s="471"/>
    </row>
    <row r="48" spans="1:11">
      <c r="A48" s="474" t="s">
        <v>161</v>
      </c>
      <c r="B48" s="475"/>
      <c r="C48" s="471"/>
      <c r="D48" s="471"/>
      <c r="E48" s="471"/>
      <c r="F48" s="471"/>
      <c r="G48" s="471"/>
      <c r="H48" s="471"/>
      <c r="I48" s="471"/>
      <c r="J48" s="471"/>
      <c r="K48" s="471"/>
    </row>
    <row r="49" spans="1:11">
      <c r="A49" s="472" t="s">
        <v>738</v>
      </c>
      <c r="B49" s="473"/>
      <c r="C49" s="471"/>
      <c r="D49" s="471"/>
      <c r="E49" s="471"/>
      <c r="F49" s="471"/>
      <c r="G49" s="471"/>
      <c r="H49" s="471"/>
      <c r="I49" s="471"/>
      <c r="J49" s="471"/>
      <c r="K49" s="471"/>
    </row>
    <row r="50" spans="1:11">
      <c r="A50" s="474" t="s">
        <v>136</v>
      </c>
      <c r="B50" s="475"/>
      <c r="C50" s="471"/>
      <c r="D50" s="471"/>
      <c r="E50" s="471"/>
      <c r="F50" s="471"/>
      <c r="G50" s="471"/>
      <c r="H50" s="471"/>
      <c r="I50" s="471"/>
      <c r="J50" s="471"/>
      <c r="K50" s="471"/>
    </row>
    <row r="51" spans="1:11">
      <c r="A51" s="472" t="s">
        <v>739</v>
      </c>
      <c r="B51" s="473"/>
      <c r="C51" s="471"/>
      <c r="D51" s="471"/>
      <c r="E51" s="471"/>
      <c r="F51" s="471"/>
      <c r="G51" s="471"/>
      <c r="H51" s="471"/>
      <c r="I51" s="471"/>
      <c r="J51" s="471"/>
      <c r="K51" s="471"/>
    </row>
    <row r="52" spans="1:11">
      <c r="A52" s="474" t="s">
        <v>135</v>
      </c>
      <c r="B52" s="475"/>
      <c r="C52" s="471"/>
      <c r="D52" s="471"/>
      <c r="E52" s="471"/>
      <c r="F52" s="471"/>
      <c r="G52" s="471"/>
      <c r="H52" s="471"/>
      <c r="I52" s="471"/>
      <c r="J52" s="471"/>
      <c r="K52" s="471"/>
    </row>
    <row r="53" spans="1:11">
      <c r="A53" s="472" t="s">
        <v>740</v>
      </c>
      <c r="B53" s="473"/>
      <c r="C53" s="471"/>
      <c r="D53" s="471"/>
      <c r="E53" s="471"/>
      <c r="F53" s="471"/>
      <c r="G53" s="471"/>
      <c r="H53" s="471"/>
      <c r="I53" s="471"/>
      <c r="J53" s="471"/>
      <c r="K53" s="471"/>
    </row>
    <row r="54" spans="1:11">
      <c r="A54" s="474" t="s">
        <v>741</v>
      </c>
      <c r="B54" s="475"/>
      <c r="C54" s="471"/>
      <c r="D54" s="471"/>
      <c r="E54" s="471"/>
      <c r="F54" s="471"/>
      <c r="G54" s="471"/>
      <c r="H54" s="471"/>
      <c r="I54" s="471"/>
      <c r="J54" s="471"/>
      <c r="K54" s="471"/>
    </row>
    <row r="55" spans="1:11">
      <c r="A55" s="474" t="s">
        <v>465</v>
      </c>
      <c r="B55" s="475"/>
      <c r="C55" s="471"/>
      <c r="D55" s="471"/>
      <c r="E55" s="471"/>
      <c r="F55" s="471"/>
      <c r="G55" s="471"/>
      <c r="H55" s="471"/>
      <c r="I55" s="471"/>
      <c r="J55" s="471"/>
      <c r="K55" s="471"/>
    </row>
    <row r="56" spans="1:11">
      <c r="A56" s="474" t="s">
        <v>466</v>
      </c>
      <c r="B56" s="475"/>
      <c r="C56" s="471"/>
      <c r="D56" s="471"/>
      <c r="E56" s="471"/>
      <c r="F56" s="471"/>
      <c r="G56" s="471"/>
      <c r="H56" s="471"/>
      <c r="I56" s="471"/>
      <c r="J56" s="471"/>
      <c r="K56" s="471"/>
    </row>
    <row r="57" spans="1:11">
      <c r="A57" s="474" t="s">
        <v>467</v>
      </c>
      <c r="B57" s="475"/>
      <c r="C57" s="471"/>
      <c r="D57" s="471"/>
      <c r="E57" s="471"/>
      <c r="F57" s="471"/>
      <c r="G57" s="471"/>
      <c r="H57" s="471"/>
      <c r="I57" s="471"/>
      <c r="J57" s="471"/>
      <c r="K57" s="471"/>
    </row>
    <row r="58" spans="1:11">
      <c r="A58" s="472" t="s">
        <v>742</v>
      </c>
      <c r="B58" s="473"/>
      <c r="C58" s="471"/>
      <c r="D58" s="471"/>
      <c r="E58" s="471"/>
      <c r="F58" s="471"/>
      <c r="G58" s="471"/>
      <c r="H58" s="471"/>
      <c r="I58" s="471"/>
      <c r="J58" s="471"/>
      <c r="K58" s="471"/>
    </row>
    <row r="59" spans="1:11">
      <c r="A59" s="472" t="s">
        <v>600</v>
      </c>
      <c r="B59" s="473"/>
      <c r="C59" s="471"/>
      <c r="D59" s="471"/>
      <c r="E59" s="471"/>
      <c r="F59" s="471"/>
      <c r="I59" s="471"/>
      <c r="J59" s="471"/>
      <c r="K59" s="471"/>
    </row>
    <row r="60" spans="1:11">
      <c r="A60" s="472" t="s">
        <v>743</v>
      </c>
      <c r="B60" s="473"/>
      <c r="C60" s="471"/>
      <c r="D60" s="471"/>
      <c r="E60" s="471"/>
      <c r="F60" s="471"/>
      <c r="I60" s="471"/>
      <c r="J60" s="471"/>
      <c r="K60" s="471"/>
    </row>
    <row r="61" spans="1:11">
      <c r="A61" s="472" t="s">
        <v>20</v>
      </c>
      <c r="B61" s="473"/>
      <c r="C61" s="471"/>
      <c r="D61" s="471"/>
      <c r="E61" s="471"/>
      <c r="F61" s="471"/>
      <c r="I61" s="471"/>
      <c r="J61" s="471"/>
      <c r="K61" s="471"/>
    </row>
    <row r="62" spans="1:11">
      <c r="A62" s="472" t="s">
        <v>22</v>
      </c>
      <c r="B62" s="473"/>
      <c r="C62" s="471"/>
      <c r="D62" s="471"/>
      <c r="E62" s="471"/>
      <c r="F62" s="471"/>
      <c r="I62" s="471"/>
      <c r="J62" s="471"/>
      <c r="K62" s="471"/>
    </row>
    <row r="63" spans="1:11">
      <c r="A63" s="472" t="s">
        <v>551</v>
      </c>
      <c r="B63" s="473"/>
      <c r="C63" s="471"/>
      <c r="D63" s="471"/>
      <c r="E63" s="471"/>
      <c r="F63" s="471"/>
      <c r="I63" s="471"/>
      <c r="J63" s="471"/>
      <c r="K63" s="471"/>
    </row>
    <row r="64" spans="1:11">
      <c r="A64" s="474" t="s">
        <v>744</v>
      </c>
      <c r="B64" s="475"/>
      <c r="C64" s="471"/>
      <c r="D64" s="471"/>
      <c r="E64" s="471"/>
      <c r="F64" s="471"/>
      <c r="I64" s="471"/>
      <c r="J64" s="471"/>
      <c r="K64" s="471"/>
    </row>
    <row r="65" spans="1:11">
      <c r="A65" s="474" t="s">
        <v>745</v>
      </c>
      <c r="B65" s="475"/>
      <c r="C65" s="471"/>
      <c r="D65" s="471"/>
      <c r="E65" s="471"/>
      <c r="F65" s="471"/>
      <c r="I65" s="471"/>
      <c r="J65" s="471"/>
      <c r="K65" s="471"/>
    </row>
    <row r="66" spans="1:11">
      <c r="A66" s="474" t="s">
        <v>746</v>
      </c>
      <c r="B66" s="475"/>
      <c r="C66" s="471"/>
      <c r="D66" s="471"/>
      <c r="E66" s="471"/>
      <c r="F66" s="471"/>
      <c r="I66" s="471"/>
      <c r="J66" s="471"/>
      <c r="K66" s="471"/>
    </row>
    <row r="67" spans="1:11">
      <c r="A67" s="474" t="s">
        <v>747</v>
      </c>
      <c r="B67" s="475"/>
      <c r="C67" s="471"/>
      <c r="D67" s="471"/>
      <c r="E67" s="471"/>
      <c r="F67" s="471"/>
      <c r="I67" s="471"/>
      <c r="J67" s="471"/>
      <c r="K67" s="471"/>
    </row>
    <row r="68" spans="1:11">
      <c r="A68" s="474" t="s">
        <v>748</v>
      </c>
      <c r="B68" s="475"/>
    </row>
    <row r="69" spans="1:11">
      <c r="A69" s="474" t="s">
        <v>632</v>
      </c>
      <c r="B69" s="475"/>
    </row>
    <row r="70" spans="1:11">
      <c r="A70" s="476" t="s">
        <v>664</v>
      </c>
      <c r="B70" s="477"/>
    </row>
    <row r="71" spans="1:11">
      <c r="A71" s="471"/>
      <c r="B71" s="471"/>
    </row>
  </sheetData>
  <mergeCells count="98">
    <mergeCell ref="A1:B1"/>
    <mergeCell ref="D1:E1"/>
    <mergeCell ref="G1:H1"/>
    <mergeCell ref="J1:K1"/>
    <mergeCell ref="A2:B2"/>
    <mergeCell ref="D2:E2"/>
    <mergeCell ref="G2:H2"/>
    <mergeCell ref="J2:K2"/>
    <mergeCell ref="A3:B3"/>
    <mergeCell ref="D3:E3"/>
    <mergeCell ref="G3:H3"/>
    <mergeCell ref="J3:K3"/>
    <mergeCell ref="A5:B5"/>
    <mergeCell ref="D4:E4"/>
    <mergeCell ref="G4:H4"/>
    <mergeCell ref="J4:K4"/>
    <mergeCell ref="A4:B4"/>
    <mergeCell ref="A6:B6"/>
    <mergeCell ref="D5:E5"/>
    <mergeCell ref="J5:K5"/>
    <mergeCell ref="A7:B7"/>
    <mergeCell ref="J6:K6"/>
    <mergeCell ref="A8:B8"/>
    <mergeCell ref="J7:K7"/>
    <mergeCell ref="A9:B9"/>
    <mergeCell ref="J8:K8"/>
    <mergeCell ref="A10:B10"/>
    <mergeCell ref="J9:K9"/>
    <mergeCell ref="A11:B11"/>
    <mergeCell ref="J10:K10"/>
    <mergeCell ref="A12:B12"/>
    <mergeCell ref="J11:K11"/>
    <mergeCell ref="A13:B13"/>
    <mergeCell ref="J12:K12"/>
    <mergeCell ref="A14:B14"/>
    <mergeCell ref="J13:K13"/>
    <mergeCell ref="A15:B15"/>
    <mergeCell ref="J14:K14"/>
    <mergeCell ref="A22:B22"/>
    <mergeCell ref="A16:B16"/>
    <mergeCell ref="J15:K15"/>
    <mergeCell ref="A17:B17"/>
    <mergeCell ref="J16:K16"/>
    <mergeCell ref="A18:B18"/>
    <mergeCell ref="J17:K17"/>
    <mergeCell ref="A19:B19"/>
    <mergeCell ref="J18:K18"/>
    <mergeCell ref="A20:B20"/>
    <mergeCell ref="J19:K19"/>
    <mergeCell ref="A21:B21"/>
    <mergeCell ref="A41:B4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28:B28"/>
    <mergeCell ref="A36:B36"/>
    <mergeCell ref="A37:B37"/>
    <mergeCell ref="A38:B38"/>
    <mergeCell ref="A39:B39"/>
    <mergeCell ref="A40:B40"/>
    <mergeCell ref="A63:B63"/>
    <mergeCell ref="A64:B64"/>
    <mergeCell ref="A53:B53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47:B47"/>
    <mergeCell ref="A66:B66"/>
    <mergeCell ref="A67:B67"/>
    <mergeCell ref="A68:B68"/>
    <mergeCell ref="A70:B70"/>
    <mergeCell ref="A69:B69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2"/>
  <sheetViews>
    <sheetView workbookViewId="0">
      <selection sqref="A1:XFD1048576"/>
    </sheetView>
  </sheetViews>
  <sheetFormatPr defaultColWidth="8.88671875" defaultRowHeight="13.2"/>
  <cols>
    <col min="1" max="1" width="79.6640625" customWidth="1"/>
    <col min="2" max="2" width="18.44140625" customWidth="1"/>
    <col min="3" max="3" width="2.88671875" customWidth="1"/>
    <col min="4" max="4" width="13.44140625" customWidth="1"/>
  </cols>
  <sheetData>
    <row r="1" spans="1:5" ht="15.6">
      <c r="A1" s="464" t="s">
        <v>678</v>
      </c>
      <c r="B1" s="464" t="s">
        <v>679</v>
      </c>
      <c r="C1" s="464"/>
      <c r="D1" s="512" t="s">
        <v>251</v>
      </c>
      <c r="E1" s="512"/>
    </row>
    <row r="2" spans="1:5" ht="15.6">
      <c r="A2" s="465"/>
      <c r="B2" s="465"/>
      <c r="C2" s="465"/>
      <c r="D2" s="513"/>
      <c r="E2" s="513"/>
    </row>
    <row r="3" spans="1:5" ht="14.4">
      <c r="A3" s="466" t="s">
        <v>680</v>
      </c>
      <c r="B3" t="s">
        <v>253</v>
      </c>
      <c r="D3" s="467">
        <v>425</v>
      </c>
    </row>
    <row r="4" spans="1:5" ht="14.4">
      <c r="A4" s="466" t="s">
        <v>254</v>
      </c>
      <c r="B4" t="s">
        <v>255</v>
      </c>
      <c r="D4" s="467">
        <v>425</v>
      </c>
    </row>
    <row r="5" spans="1:5" ht="14.4">
      <c r="A5" s="466" t="s">
        <v>256</v>
      </c>
      <c r="B5" t="s">
        <v>253</v>
      </c>
      <c r="D5" s="467">
        <v>1000</v>
      </c>
    </row>
    <row r="6" spans="1:5" ht="14.4">
      <c r="A6" s="466" t="s">
        <v>257</v>
      </c>
      <c r="B6" t="s">
        <v>253</v>
      </c>
      <c r="D6" s="467">
        <v>2500</v>
      </c>
    </row>
    <row r="7" spans="1:5" ht="14.4">
      <c r="A7" s="466" t="s">
        <v>258</v>
      </c>
      <c r="B7" t="s">
        <v>253</v>
      </c>
      <c r="D7" s="467">
        <v>1000</v>
      </c>
    </row>
    <row r="8" spans="1:5" ht="14.4">
      <c r="A8" s="466" t="s">
        <v>259</v>
      </c>
      <c r="B8" t="s">
        <v>253</v>
      </c>
      <c r="D8" s="467">
        <v>2000</v>
      </c>
    </row>
    <row r="9" spans="1:5" ht="14.4">
      <c r="A9" s="466" t="s">
        <v>681</v>
      </c>
      <c r="B9" t="s">
        <v>253</v>
      </c>
      <c r="D9" s="467">
        <v>1200</v>
      </c>
    </row>
    <row r="10" spans="1:5" ht="14.4">
      <c r="A10" s="466" t="s">
        <v>682</v>
      </c>
      <c r="B10" t="s">
        <v>253</v>
      </c>
      <c r="D10" s="467">
        <v>1000</v>
      </c>
    </row>
    <row r="11" spans="1:5" ht="14.4">
      <c r="A11" s="466" t="s">
        <v>17</v>
      </c>
      <c r="B11" t="s">
        <v>253</v>
      </c>
      <c r="D11" s="467">
        <v>1500</v>
      </c>
    </row>
    <row r="12" spans="1:5" ht="14.4">
      <c r="A12" s="466" t="s">
        <v>260</v>
      </c>
      <c r="B12" t="s">
        <v>683</v>
      </c>
      <c r="D12" s="467">
        <v>160</v>
      </c>
    </row>
    <row r="13" spans="1:5" ht="14.4">
      <c r="A13" s="466" t="s">
        <v>261</v>
      </c>
      <c r="B13" t="s">
        <v>253</v>
      </c>
      <c r="D13" s="467">
        <v>1500</v>
      </c>
    </row>
    <row r="14" spans="1:5" ht="14.4">
      <c r="A14" s="466" t="s">
        <v>262</v>
      </c>
      <c r="B14" t="s">
        <v>253</v>
      </c>
      <c r="D14" s="467">
        <v>2500</v>
      </c>
    </row>
    <row r="15" spans="1:5" ht="14.4">
      <c r="A15" s="466" t="s">
        <v>263</v>
      </c>
      <c r="B15" t="s">
        <v>683</v>
      </c>
      <c r="D15" s="467">
        <v>102</v>
      </c>
    </row>
    <row r="16" spans="1:5" ht="14.4">
      <c r="A16" s="466" t="s">
        <v>264</v>
      </c>
      <c r="B16" t="s">
        <v>683</v>
      </c>
      <c r="D16" s="467">
        <v>102</v>
      </c>
    </row>
    <row r="17" spans="1:4" ht="14.4">
      <c r="A17" s="466" t="s">
        <v>265</v>
      </c>
      <c r="B17" t="s">
        <v>253</v>
      </c>
      <c r="D17" s="467">
        <v>0</v>
      </c>
    </row>
    <row r="18" spans="1:4" ht="14.4">
      <c r="A18" s="466" t="s">
        <v>266</v>
      </c>
      <c r="B18" t="s">
        <v>253</v>
      </c>
      <c r="D18" s="467">
        <v>400</v>
      </c>
    </row>
    <row r="19" spans="1:4" ht="14.4">
      <c r="A19" s="466" t="s">
        <v>276</v>
      </c>
      <c r="B19" t="s">
        <v>683</v>
      </c>
      <c r="D19" s="467">
        <v>149</v>
      </c>
    </row>
    <row r="20" spans="1:4" ht="14.4">
      <c r="A20" s="466" t="s">
        <v>277</v>
      </c>
      <c r="B20" t="s">
        <v>683</v>
      </c>
      <c r="D20" s="467">
        <v>149</v>
      </c>
    </row>
    <row r="21" spans="1:4" ht="14.4">
      <c r="A21" s="466" t="s">
        <v>684</v>
      </c>
      <c r="B21" t="s">
        <v>267</v>
      </c>
      <c r="D21" s="467">
        <v>3500</v>
      </c>
    </row>
    <row r="22" spans="1:4" ht="14.4">
      <c r="A22" s="466" t="s">
        <v>268</v>
      </c>
      <c r="B22" t="s">
        <v>267</v>
      </c>
      <c r="D22" s="467">
        <v>5250</v>
      </c>
    </row>
    <row r="23" spans="1:4" ht="14.4">
      <c r="A23" s="466" t="s">
        <v>269</v>
      </c>
      <c r="B23" t="s">
        <v>267</v>
      </c>
      <c r="D23" s="467">
        <v>7000</v>
      </c>
    </row>
    <row r="24" spans="1:4" ht="14.4">
      <c r="A24" s="466" t="s">
        <v>270</v>
      </c>
      <c r="B24" t="s">
        <v>271</v>
      </c>
      <c r="D24" s="467">
        <v>2000</v>
      </c>
    </row>
    <row r="25" spans="1:4" ht="14.4">
      <c r="A25" s="466" t="s">
        <v>278</v>
      </c>
      <c r="B25" t="s">
        <v>683</v>
      </c>
      <c r="D25" s="467">
        <v>133</v>
      </c>
    </row>
    <row r="26" spans="1:4" ht="14.4">
      <c r="A26" s="466" t="s">
        <v>272</v>
      </c>
      <c r="B26" t="s">
        <v>685</v>
      </c>
      <c r="D26" s="467">
        <v>1100</v>
      </c>
    </row>
    <row r="27" spans="1:4" ht="14.4">
      <c r="A27" s="466" t="s">
        <v>273</v>
      </c>
      <c r="B27" t="s">
        <v>685</v>
      </c>
      <c r="D27" s="467">
        <v>1400</v>
      </c>
    </row>
    <row r="28" spans="1:4" ht="14.4">
      <c r="A28" s="466" t="s">
        <v>274</v>
      </c>
      <c r="B28" t="s">
        <v>685</v>
      </c>
      <c r="D28" s="467">
        <v>1700</v>
      </c>
    </row>
    <row r="29" spans="1:4" ht="14.4">
      <c r="A29" s="466" t="s">
        <v>275</v>
      </c>
      <c r="B29" t="s">
        <v>685</v>
      </c>
      <c r="D29" s="467">
        <v>2000</v>
      </c>
    </row>
    <row r="30" spans="1:4">
      <c r="D30" s="467"/>
    </row>
    <row r="32" spans="1:4">
      <c r="A32" s="1"/>
    </row>
  </sheetData>
  <mergeCells count="2">
    <mergeCell ref="D1:E1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F25"/>
  <sheetViews>
    <sheetView zoomScale="120" zoomScaleNormal="120" workbookViewId="0">
      <selection activeCell="A21" sqref="A21:XFD25"/>
    </sheetView>
  </sheetViews>
  <sheetFormatPr defaultColWidth="8.88671875" defaultRowHeight="10.199999999999999"/>
  <cols>
    <col min="1" max="1" width="1.6640625" style="51" customWidth="1"/>
    <col min="2" max="2" width="46.88671875" style="56" customWidth="1"/>
    <col min="3" max="3" width="23.6640625" style="56" customWidth="1"/>
    <col min="4" max="4" width="12.6640625" style="53" customWidth="1"/>
    <col min="5" max="5" width="28.44140625" style="56" customWidth="1"/>
    <col min="6" max="6" width="10.33203125" style="51" bestFit="1" customWidth="1"/>
    <col min="7" max="16384" width="8.88671875" style="51"/>
  </cols>
  <sheetData>
    <row r="2" spans="2:6" ht="12">
      <c r="B2" s="24" t="s">
        <v>279</v>
      </c>
      <c r="C2" s="24"/>
      <c r="D2" s="25"/>
      <c r="E2" s="24"/>
    </row>
    <row r="3" spans="2:6">
      <c r="B3" s="26" t="s">
        <v>0</v>
      </c>
      <c r="C3" s="26" t="s">
        <v>1</v>
      </c>
      <c r="D3" s="27" t="s">
        <v>280</v>
      </c>
      <c r="E3" s="26" t="s">
        <v>15</v>
      </c>
    </row>
    <row r="4" spans="2:6" s="52" customFormat="1" ht="5.0999999999999996" customHeight="1"/>
    <row r="5" spans="2:6" ht="39.9" customHeight="1">
      <c r="B5" s="48" t="s">
        <v>281</v>
      </c>
      <c r="C5" s="94" t="s">
        <v>282</v>
      </c>
      <c r="D5" s="50">
        <v>1838</v>
      </c>
      <c r="E5" s="93" t="s">
        <v>283</v>
      </c>
    </row>
    <row r="6" spans="2:6" ht="30.6" customHeight="1">
      <c r="B6" s="48" t="s">
        <v>284</v>
      </c>
      <c r="C6" s="94"/>
      <c r="D6" s="50">
        <v>7350</v>
      </c>
      <c r="E6" s="102"/>
      <c r="F6" s="215"/>
    </row>
    <row r="7" spans="2:6" ht="39.9" customHeight="1">
      <c r="B7" s="48" t="s">
        <v>285</v>
      </c>
      <c r="C7" s="94"/>
      <c r="D7" s="50" t="s">
        <v>56</v>
      </c>
      <c r="E7" s="93"/>
    </row>
    <row r="8" spans="2:6" ht="39.9" customHeight="1">
      <c r="B8" s="48" t="s">
        <v>286</v>
      </c>
      <c r="C8" s="94"/>
      <c r="D8" s="50">
        <v>1800</v>
      </c>
      <c r="E8" s="93" t="s">
        <v>287</v>
      </c>
      <c r="F8" s="345"/>
    </row>
    <row r="9" spans="2:6" ht="39.9" customHeight="1">
      <c r="B9" s="48" t="s">
        <v>286</v>
      </c>
      <c r="C9" s="94" t="s">
        <v>288</v>
      </c>
      <c r="D9" s="50">
        <v>1450</v>
      </c>
      <c r="E9" s="93" t="s">
        <v>287</v>
      </c>
      <c r="F9" s="345"/>
    </row>
    <row r="10" spans="2:6" ht="39.9" customHeight="1">
      <c r="B10" s="48" t="s">
        <v>289</v>
      </c>
      <c r="C10" s="94"/>
      <c r="D10" s="50" t="s">
        <v>56</v>
      </c>
      <c r="E10" s="93" t="s">
        <v>290</v>
      </c>
    </row>
    <row r="11" spans="2:6" ht="39.9" customHeight="1">
      <c r="B11" s="48" t="s">
        <v>291</v>
      </c>
      <c r="C11" s="94"/>
      <c r="D11" s="50" t="s">
        <v>56</v>
      </c>
      <c r="E11" s="93"/>
    </row>
    <row r="12" spans="2:6" ht="39.9" customHeight="1">
      <c r="B12" s="48" t="s">
        <v>292</v>
      </c>
      <c r="C12" s="94"/>
      <c r="D12" s="50" t="s">
        <v>56</v>
      </c>
      <c r="E12" s="93"/>
    </row>
    <row r="13" spans="2:6" ht="39.9" customHeight="1">
      <c r="B13" s="233" t="s">
        <v>293</v>
      </c>
      <c r="C13" s="94"/>
      <c r="D13" s="50" t="s">
        <v>56</v>
      </c>
      <c r="E13" s="93"/>
    </row>
    <row r="14" spans="2:6" ht="39.9" customHeight="1">
      <c r="B14" s="48" t="s">
        <v>294</v>
      </c>
      <c r="C14" s="94"/>
      <c r="D14" s="50" t="s">
        <v>56</v>
      </c>
      <c r="E14" s="93"/>
    </row>
    <row r="15" spans="2:6" ht="39.9" customHeight="1">
      <c r="B15" s="48" t="s">
        <v>295</v>
      </c>
      <c r="C15" s="94"/>
      <c r="D15" s="50" t="s">
        <v>56</v>
      </c>
      <c r="E15" s="93"/>
    </row>
    <row r="16" spans="2:6" ht="39.9" customHeight="1">
      <c r="B16" s="48" t="s">
        <v>296</v>
      </c>
      <c r="C16" s="94"/>
      <c r="D16" s="50" t="s">
        <v>56</v>
      </c>
      <c r="E16" s="93"/>
    </row>
    <row r="17" spans="2:6" ht="39.9" customHeight="1">
      <c r="B17" s="48" t="s">
        <v>297</v>
      </c>
      <c r="C17" s="94"/>
      <c r="D17" s="50" t="s">
        <v>56</v>
      </c>
      <c r="E17" s="93"/>
    </row>
    <row r="18" spans="2:6" ht="39.9" customHeight="1">
      <c r="B18" s="48" t="s">
        <v>298</v>
      </c>
      <c r="C18" s="94"/>
      <c r="D18" s="50" t="s">
        <v>56</v>
      </c>
      <c r="E18" s="93"/>
    </row>
    <row r="19" spans="2:6" ht="39.9" customHeight="1">
      <c r="B19" s="48" t="s">
        <v>299</v>
      </c>
      <c r="C19" s="94"/>
      <c r="D19" s="50" t="s">
        <v>56</v>
      </c>
      <c r="E19" s="93"/>
    </row>
    <row r="20" spans="2:6" ht="39.9" customHeight="1">
      <c r="B20" s="48" t="s">
        <v>300</v>
      </c>
      <c r="C20" s="94"/>
      <c r="D20" s="50" t="s">
        <v>56</v>
      </c>
      <c r="E20" s="93"/>
    </row>
    <row r="21" spans="2:6" ht="5.0999999999999996" customHeight="1">
      <c r="B21" s="49"/>
      <c r="C21" s="49"/>
      <c r="E21" s="49"/>
      <c r="F21" s="54"/>
    </row>
    <row r="22" spans="2:6" ht="5.0999999999999996" customHeight="1">
      <c r="B22" s="55"/>
    </row>
    <row r="23" spans="2:6">
      <c r="B23" s="57" t="s">
        <v>301</v>
      </c>
      <c r="C23" s="57"/>
    </row>
    <row r="24" spans="2:6">
      <c r="B24" s="57" t="s">
        <v>302</v>
      </c>
      <c r="C24" s="57"/>
    </row>
    <row r="25" spans="2:6">
      <c r="B25" s="456" t="s">
        <v>669</v>
      </c>
    </row>
  </sheetData>
  <conditionalFormatting sqref="D7:D20">
    <cfRule type="expression" dxfId="53" priority="10">
      <formula>MOD(ROW(),2)</formula>
    </cfRule>
  </conditionalFormatting>
  <conditionalFormatting sqref="B14:B20 B7:B12">
    <cfRule type="expression" dxfId="52" priority="8">
      <formula>MOD(ROW(),2)</formula>
    </cfRule>
  </conditionalFormatting>
  <conditionalFormatting sqref="C7:C20">
    <cfRule type="expression" dxfId="51" priority="7">
      <formula>MOD(ROW(),2)</formula>
    </cfRule>
  </conditionalFormatting>
  <conditionalFormatting sqref="E7:E20">
    <cfRule type="expression" dxfId="50" priority="5">
      <formula>MOD(ROW(),2)</formula>
    </cfRule>
  </conditionalFormatting>
  <conditionalFormatting sqref="B6:E6">
    <cfRule type="expression" dxfId="49" priority="4">
      <formula>MOD(ROW(),2)</formula>
    </cfRule>
  </conditionalFormatting>
  <conditionalFormatting sqref="C5:D5">
    <cfRule type="expression" dxfId="48" priority="3">
      <formula>MOD(ROW(),2)</formula>
    </cfRule>
  </conditionalFormatting>
  <conditionalFormatting sqref="B5">
    <cfRule type="expression" dxfId="47" priority="2">
      <formula>MOD(ROW(),2)</formula>
    </cfRule>
  </conditionalFormatting>
  <conditionalFormatting sqref="E5">
    <cfRule type="expression" dxfId="46" priority="1">
      <formula>MOD(ROW(),2)</formula>
    </cfRule>
  </conditionalFormatting>
  <pageMargins left="0.25" right="0.25" top="0.75" bottom="0.75" header="0.3" footer="0.3"/>
  <pageSetup scale="83" orientation="portrait" r:id="rId1"/>
  <headerFooter>
    <oddHeader>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64"/>
  <sheetViews>
    <sheetView zoomScale="130" zoomScaleNormal="130" workbookViewId="0">
      <selection activeCell="A44" sqref="A44:XFD44"/>
    </sheetView>
  </sheetViews>
  <sheetFormatPr defaultColWidth="8.6640625" defaultRowHeight="11.4"/>
  <cols>
    <col min="1" max="1" width="1.6640625" style="82" customWidth="1"/>
    <col min="2" max="2" width="48.44140625" style="82" customWidth="1"/>
    <col min="3" max="3" width="50.6640625" style="82" customWidth="1"/>
    <col min="4" max="4" width="16" style="82" customWidth="1"/>
    <col min="5" max="5" width="17.44140625" style="82" customWidth="1"/>
    <col min="6" max="6" width="29" style="82" customWidth="1"/>
    <col min="7" max="7" width="22.44140625" style="82" customWidth="1"/>
    <col min="8" max="8" width="11.33203125" style="82" customWidth="1"/>
    <col min="9" max="9" width="12.44140625" style="82" customWidth="1"/>
    <col min="10" max="16384" width="8.6640625" style="82"/>
  </cols>
  <sheetData>
    <row r="1" spans="2:6" s="83" customFormat="1">
      <c r="B1" s="214"/>
      <c r="C1" s="214"/>
      <c r="D1" s="214"/>
      <c r="E1" s="214"/>
    </row>
    <row r="2" spans="2:6" s="83" customFormat="1" ht="15.6">
      <c r="B2" s="85" t="s">
        <v>303</v>
      </c>
      <c r="C2" s="85"/>
      <c r="D2" s="85"/>
      <c r="E2" s="85"/>
    </row>
    <row r="3" spans="2:6" s="83" customFormat="1" ht="15.6">
      <c r="B3" s="84"/>
      <c r="C3" s="84"/>
      <c r="D3" s="85" t="s">
        <v>304</v>
      </c>
      <c r="E3" s="85"/>
    </row>
    <row r="4" spans="2:6" s="83" customFormat="1" ht="13.8">
      <c r="B4" s="86" t="s">
        <v>1</v>
      </c>
      <c r="C4" s="86" t="s">
        <v>305</v>
      </c>
      <c r="D4" s="86" t="s">
        <v>306</v>
      </c>
      <c r="E4" s="86" t="s">
        <v>307</v>
      </c>
    </row>
    <row r="5" spans="2:6" s="83" customFormat="1"/>
    <row r="6" spans="2:6" s="83" customFormat="1" ht="12.6" thickBot="1">
      <c r="B6" s="89" t="s">
        <v>308</v>
      </c>
      <c r="C6" s="88"/>
      <c r="D6" s="88"/>
      <c r="E6" s="88"/>
    </row>
    <row r="7" spans="2:6" s="83" customFormat="1" ht="7.35" customHeight="1"/>
    <row r="8" spans="2:6" s="83" customFormat="1" ht="55.35" customHeight="1">
      <c r="B8" s="83" t="s">
        <v>309</v>
      </c>
      <c r="C8" s="87" t="s">
        <v>310</v>
      </c>
      <c r="D8" s="91">
        <v>8663</v>
      </c>
      <c r="E8" s="90" t="s">
        <v>311</v>
      </c>
      <c r="F8" s="214"/>
    </row>
    <row r="9" spans="2:6" s="83" customFormat="1" ht="55.35" customHeight="1">
      <c r="B9" s="99" t="s">
        <v>312</v>
      </c>
      <c r="C9" s="99" t="s">
        <v>313</v>
      </c>
      <c r="D9" s="98" t="s">
        <v>314</v>
      </c>
      <c r="E9" s="97" t="s">
        <v>315</v>
      </c>
      <c r="F9" s="214"/>
    </row>
    <row r="10" spans="2:6" s="83" customFormat="1" ht="18" customHeight="1">
      <c r="B10" s="83" t="s">
        <v>316</v>
      </c>
      <c r="C10" s="87" t="s">
        <v>317</v>
      </c>
      <c r="D10" s="91">
        <v>2363</v>
      </c>
      <c r="E10" s="90" t="s">
        <v>318</v>
      </c>
      <c r="F10" s="214"/>
    </row>
    <row r="11" spans="2:6" s="83" customFormat="1" ht="18" customHeight="1">
      <c r="B11" s="100" t="s">
        <v>319</v>
      </c>
      <c r="C11" s="99" t="s">
        <v>320</v>
      </c>
      <c r="D11" s="101" t="s">
        <v>56</v>
      </c>
      <c r="E11" s="97" t="s">
        <v>56</v>
      </c>
      <c r="F11" s="214"/>
    </row>
    <row r="12" spans="2:6" s="83" customFormat="1" ht="15" customHeight="1">
      <c r="F12" s="214"/>
    </row>
    <row r="13" spans="2:6" s="83" customFormat="1" ht="15" customHeight="1">
      <c r="B13" s="214" t="s">
        <v>321</v>
      </c>
      <c r="C13" s="214" t="s">
        <v>322</v>
      </c>
      <c r="D13" s="436">
        <v>2100</v>
      </c>
      <c r="E13" s="438" t="s">
        <v>323</v>
      </c>
    </row>
    <row r="14" spans="2:6" s="83" customFormat="1" ht="15" customHeight="1">
      <c r="B14" s="514" t="s">
        <v>324</v>
      </c>
      <c r="C14" s="440" t="s">
        <v>325</v>
      </c>
      <c r="D14" s="441">
        <v>5850</v>
      </c>
      <c r="E14" s="442"/>
    </row>
    <row r="15" spans="2:6" s="83" customFormat="1" ht="15" customHeight="1">
      <c r="B15" s="514"/>
      <c r="C15" s="440" t="s">
        <v>326</v>
      </c>
      <c r="D15" s="441">
        <v>6075</v>
      </c>
      <c r="E15" s="442"/>
    </row>
    <row r="16" spans="2:6" s="83" customFormat="1" ht="15" customHeight="1">
      <c r="B16" s="514"/>
      <c r="C16" s="440" t="s">
        <v>327</v>
      </c>
      <c r="D16" s="441">
        <v>6300</v>
      </c>
      <c r="E16" s="442"/>
    </row>
    <row r="17" spans="2:6" s="83" customFormat="1" ht="15" customHeight="1">
      <c r="B17" s="514"/>
      <c r="C17" s="443"/>
      <c r="D17" s="441"/>
      <c r="E17" s="442" t="s">
        <v>328</v>
      </c>
    </row>
    <row r="18" spans="2:6" s="83" customFormat="1" ht="15" customHeight="1">
      <c r="B18" s="515" t="s">
        <v>329</v>
      </c>
      <c r="C18" s="435" t="s">
        <v>325</v>
      </c>
      <c r="D18" s="436">
        <v>4388</v>
      </c>
      <c r="E18" s="437"/>
    </row>
    <row r="19" spans="2:6" s="83" customFormat="1" ht="15" customHeight="1">
      <c r="B19" s="515"/>
      <c r="C19" s="435" t="s">
        <v>326</v>
      </c>
      <c r="D19" s="436">
        <v>4556</v>
      </c>
      <c r="E19" s="437"/>
    </row>
    <row r="20" spans="2:6" s="83" customFormat="1" ht="15" customHeight="1">
      <c r="B20" s="515"/>
      <c r="C20" s="435" t="s">
        <v>330</v>
      </c>
      <c r="D20" s="436">
        <v>4725</v>
      </c>
      <c r="E20" s="437"/>
    </row>
    <row r="21" spans="2:6" s="83" customFormat="1" ht="15" customHeight="1">
      <c r="B21" s="515"/>
      <c r="C21" s="439"/>
      <c r="D21" s="436"/>
      <c r="E21" s="437" t="s">
        <v>331</v>
      </c>
    </row>
    <row r="22" spans="2:6" s="83" customFormat="1" ht="15" customHeight="1">
      <c r="F22" s="214"/>
    </row>
    <row r="23" spans="2:6" s="83" customFormat="1" ht="12.6" thickBot="1">
      <c r="B23" s="89" t="s">
        <v>332</v>
      </c>
      <c r="C23" s="88"/>
      <c r="D23" s="88"/>
      <c r="E23" s="88"/>
      <c r="F23" s="214"/>
    </row>
    <row r="24" spans="2:6" s="83" customFormat="1" ht="7.35" customHeight="1">
      <c r="F24" s="214"/>
    </row>
    <row r="25" spans="2:6" s="83" customFormat="1" ht="18" customHeight="1">
      <c r="B25" s="83" t="s">
        <v>333</v>
      </c>
      <c r="C25" s="83" t="s">
        <v>334</v>
      </c>
      <c r="D25" s="91">
        <v>10926</v>
      </c>
      <c r="E25" s="90" t="s">
        <v>335</v>
      </c>
      <c r="F25" s="214"/>
    </row>
    <row r="26" spans="2:6" s="83" customFormat="1">
      <c r="F26" s="214"/>
    </row>
    <row r="27" spans="2:6" s="83" customFormat="1" ht="12.6" thickBot="1">
      <c r="B27" s="89" t="s">
        <v>336</v>
      </c>
      <c r="C27" s="88"/>
      <c r="D27" s="88"/>
      <c r="E27" s="88"/>
      <c r="F27" s="214"/>
    </row>
    <row r="28" spans="2:6" s="83" customFormat="1" ht="7.35" customHeight="1">
      <c r="F28" s="214"/>
    </row>
    <row r="29" spans="2:6" s="83" customFormat="1" ht="34.200000000000003">
      <c r="B29" s="83" t="s">
        <v>337</v>
      </c>
      <c r="C29" s="87" t="s">
        <v>338</v>
      </c>
      <c r="D29" s="90" t="s">
        <v>339</v>
      </c>
      <c r="E29" s="90" t="s">
        <v>339</v>
      </c>
      <c r="F29" s="214"/>
    </row>
    <row r="30" spans="2:6" s="83" customFormat="1" ht="18" customHeight="1">
      <c r="B30" s="100" t="s">
        <v>340</v>
      </c>
      <c r="C30" s="99"/>
      <c r="D30" s="101">
        <v>1181</v>
      </c>
      <c r="E30" s="97" t="s">
        <v>341</v>
      </c>
      <c r="F30" s="214"/>
    </row>
    <row r="31" spans="2:6" s="83" customFormat="1" ht="22.35" customHeight="1">
      <c r="B31" s="214" t="s">
        <v>342</v>
      </c>
      <c r="C31" s="230" t="s">
        <v>343</v>
      </c>
      <c r="D31" s="231" t="s">
        <v>56</v>
      </c>
      <c r="E31" s="232" t="s">
        <v>56</v>
      </c>
      <c r="F31" s="214"/>
    </row>
    <row r="32" spans="2:6" s="83" customFormat="1" ht="18" customHeight="1">
      <c r="B32" s="100"/>
      <c r="C32" s="99"/>
      <c r="D32" s="101"/>
      <c r="E32" s="97"/>
      <c r="F32" s="214"/>
    </row>
    <row r="33" spans="2:6" s="83" customFormat="1"/>
    <row r="34" spans="2:6" s="83" customFormat="1" ht="12.6" thickBot="1">
      <c r="B34" s="89" t="s">
        <v>344</v>
      </c>
      <c r="C34" s="88"/>
      <c r="D34" s="88"/>
      <c r="E34" s="88"/>
    </row>
    <row r="35" spans="2:6" s="83" customFormat="1" ht="7.35" customHeight="1"/>
    <row r="36" spans="2:6" s="83" customFormat="1" ht="24.6">
      <c r="B36" s="83" t="s">
        <v>345</v>
      </c>
      <c r="C36" s="87" t="s">
        <v>346</v>
      </c>
      <c r="D36" s="91">
        <v>1260</v>
      </c>
      <c r="E36" s="92" t="s">
        <v>347</v>
      </c>
      <c r="F36" s="214"/>
    </row>
    <row r="37" spans="2:6" s="83" customFormat="1">
      <c r="C37" s="87"/>
      <c r="D37" s="91"/>
      <c r="E37" s="92"/>
      <c r="F37" s="214"/>
    </row>
    <row r="38" spans="2:6" s="83" customFormat="1">
      <c r="C38" s="87"/>
      <c r="D38" s="91"/>
      <c r="E38" s="92"/>
      <c r="F38" s="214"/>
    </row>
    <row r="39" spans="2:6" s="83" customFormat="1">
      <c r="C39" s="87"/>
      <c r="D39" s="91"/>
      <c r="E39" s="92"/>
      <c r="F39" s="214"/>
    </row>
    <row r="40" spans="2:6" s="83" customFormat="1">
      <c r="C40" s="87"/>
      <c r="D40" s="91"/>
      <c r="E40" s="92"/>
    </row>
    <row r="41" spans="2:6" s="83" customFormat="1" ht="5.0999999999999996" customHeight="1">
      <c r="B41" s="96"/>
    </row>
    <row r="42" spans="2:6" s="83" customFormat="1">
      <c r="B42" s="95" t="s">
        <v>348</v>
      </c>
    </row>
    <row r="43" spans="2:6" s="83" customFormat="1">
      <c r="B43" s="95" t="s">
        <v>349</v>
      </c>
    </row>
    <row r="44" spans="2:6" s="83" customFormat="1"/>
    <row r="45" spans="2:6" s="83" customFormat="1"/>
    <row r="46" spans="2:6" s="83" customFormat="1"/>
    <row r="47" spans="2:6" s="83" customFormat="1"/>
    <row r="48" spans="2:6" s="83" customFormat="1"/>
    <row r="49" s="83" customFormat="1"/>
    <row r="50" s="83" customFormat="1"/>
    <row r="51" s="83" customFormat="1"/>
    <row r="52" s="83" customFormat="1"/>
    <row r="53" s="83" customFormat="1"/>
    <row r="54" s="83" customFormat="1"/>
    <row r="55" s="83" customFormat="1"/>
    <row r="56" s="83" customFormat="1"/>
    <row r="57" s="83" customFormat="1"/>
    <row r="58" s="83" customFormat="1"/>
    <row r="59" s="83" customFormat="1"/>
    <row r="60" s="83" customFormat="1"/>
    <row r="61" s="83" customFormat="1"/>
    <row r="62" s="83" customFormat="1"/>
    <row r="63" s="83" customFormat="1"/>
    <row r="64" s="83" customFormat="1"/>
  </sheetData>
  <mergeCells count="2">
    <mergeCell ref="B14:B17"/>
    <mergeCell ref="B18:B2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73"/>
  <sheetViews>
    <sheetView workbookViewId="0">
      <selection activeCell="D52" sqref="D52"/>
    </sheetView>
  </sheetViews>
  <sheetFormatPr defaultColWidth="8.6640625" defaultRowHeight="13.2"/>
  <cols>
    <col min="1" max="1" width="3" style="65" customWidth="1"/>
    <col min="2" max="2" width="23.44140625" style="65" customWidth="1"/>
    <col min="3" max="3" width="1.6640625" style="65" customWidth="1"/>
    <col min="4" max="4" width="29.6640625" style="65" customWidth="1"/>
    <col min="5" max="5" width="20.44140625" style="65" customWidth="1"/>
    <col min="6" max="6" width="12.44140625" style="65" customWidth="1"/>
    <col min="7" max="7" width="26.33203125" style="65" customWidth="1"/>
    <col min="8" max="8" width="47.6640625" style="65" customWidth="1"/>
    <col min="9" max="9" width="10.6640625" style="65" customWidth="1"/>
    <col min="10" max="10" width="63.109375" style="65" customWidth="1"/>
    <col min="11" max="11" width="16.33203125" style="65" customWidth="1"/>
    <col min="12" max="12" width="14.44140625" style="65" customWidth="1"/>
    <col min="13" max="16384" width="8.6640625" style="65"/>
  </cols>
  <sheetData>
    <row r="2" spans="2:12" ht="16.8">
      <c r="B2" s="66" t="s">
        <v>350</v>
      </c>
      <c r="C2" s="66"/>
      <c r="D2" s="66"/>
      <c r="E2" s="66"/>
      <c r="F2" s="66"/>
      <c r="G2" s="66"/>
      <c r="H2" s="66"/>
    </row>
    <row r="3" spans="2:12" ht="16.8">
      <c r="B3" s="66"/>
      <c r="C3" s="66"/>
      <c r="D3" s="66"/>
      <c r="E3" s="79" t="s">
        <v>351</v>
      </c>
      <c r="F3" s="79" t="s">
        <v>352</v>
      </c>
      <c r="G3" s="79" t="s">
        <v>353</v>
      </c>
      <c r="H3" s="66"/>
    </row>
    <row r="4" spans="2:12">
      <c r="B4" s="67" t="s">
        <v>354</v>
      </c>
      <c r="C4" s="67"/>
      <c r="D4" s="67" t="s">
        <v>1</v>
      </c>
      <c r="E4" s="68" t="s">
        <v>355</v>
      </c>
      <c r="F4" s="68" t="s">
        <v>356</v>
      </c>
      <c r="G4" s="68" t="s">
        <v>357</v>
      </c>
      <c r="H4" s="67" t="s">
        <v>358</v>
      </c>
      <c r="J4" s="80" t="s">
        <v>359</v>
      </c>
      <c r="K4" s="67" t="s">
        <v>360</v>
      </c>
      <c r="L4" s="67" t="s">
        <v>361</v>
      </c>
    </row>
    <row r="5" spans="2:12">
      <c r="B5" s="64"/>
      <c r="C5" s="64"/>
      <c r="D5" s="64"/>
      <c r="E5" s="64"/>
      <c r="F5" s="64"/>
      <c r="G5" s="64"/>
      <c r="H5" s="64"/>
    </row>
    <row r="6" spans="2:12">
      <c r="B6" s="516" t="s">
        <v>362</v>
      </c>
      <c r="C6"/>
      <c r="D6" s="69" t="s">
        <v>363</v>
      </c>
      <c r="E6" s="70" t="s">
        <v>252</v>
      </c>
      <c r="F6" s="70" t="s">
        <v>364</v>
      </c>
      <c r="G6" s="70" t="s">
        <v>364</v>
      </c>
      <c r="H6" s="69" t="s">
        <v>365</v>
      </c>
      <c r="J6" s="78" t="s">
        <v>366</v>
      </c>
      <c r="K6" s="81">
        <v>1</v>
      </c>
      <c r="L6" s="81">
        <v>0</v>
      </c>
    </row>
    <row r="7" spans="2:12">
      <c r="B7" s="516"/>
      <c r="C7"/>
      <c r="D7" s="69" t="s">
        <v>367</v>
      </c>
      <c r="E7" s="70" t="s">
        <v>252</v>
      </c>
      <c r="F7" s="70" t="s">
        <v>364</v>
      </c>
      <c r="G7" s="70" t="s">
        <v>364</v>
      </c>
      <c r="H7" s="69"/>
      <c r="J7" s="78" t="s">
        <v>368</v>
      </c>
      <c r="K7" s="81">
        <v>1</v>
      </c>
      <c r="L7" s="81">
        <v>0</v>
      </c>
    </row>
    <row r="8" spans="2:12">
      <c r="B8" s="516"/>
      <c r="C8"/>
      <c r="D8" s="69" t="s">
        <v>369</v>
      </c>
      <c r="E8" s="70" t="s">
        <v>252</v>
      </c>
      <c r="F8" s="70" t="s">
        <v>364</v>
      </c>
      <c r="G8" s="70" t="s">
        <v>364</v>
      </c>
      <c r="H8" s="69"/>
      <c r="J8" s="78" t="s">
        <v>370</v>
      </c>
      <c r="K8" s="81">
        <v>1</v>
      </c>
      <c r="L8" s="81">
        <v>0</v>
      </c>
    </row>
    <row r="9" spans="2:12">
      <c r="B9" s="516"/>
      <c r="C9"/>
      <c r="D9" s="69" t="s">
        <v>371</v>
      </c>
      <c r="E9" s="70" t="s">
        <v>252</v>
      </c>
      <c r="F9" s="70" t="s">
        <v>364</v>
      </c>
      <c r="G9" s="70" t="s">
        <v>364</v>
      </c>
      <c r="H9" s="69"/>
      <c r="J9" s="78" t="s">
        <v>372</v>
      </c>
      <c r="K9" s="81">
        <v>1</v>
      </c>
      <c r="L9" s="81">
        <v>0</v>
      </c>
    </row>
    <row r="10" spans="2:12">
      <c r="B10" s="516"/>
      <c r="C10"/>
      <c r="D10" s="69" t="s">
        <v>373</v>
      </c>
      <c r="E10" s="70" t="s">
        <v>252</v>
      </c>
      <c r="F10" s="70" t="s">
        <v>364</v>
      </c>
      <c r="G10" s="70" t="s">
        <v>364</v>
      </c>
      <c r="H10" s="69"/>
      <c r="J10" s="78" t="s">
        <v>374</v>
      </c>
      <c r="K10" s="81">
        <v>1</v>
      </c>
      <c r="L10" s="81">
        <v>0</v>
      </c>
    </row>
    <row r="11" spans="2:12">
      <c r="B11" s="77"/>
      <c r="C11"/>
      <c r="D11" s="77"/>
      <c r="E11" s="77"/>
      <c r="F11" s="77"/>
      <c r="G11" s="77"/>
      <c r="H11" s="77"/>
      <c r="J11" s="78" t="s">
        <v>375</v>
      </c>
      <c r="K11" s="81">
        <v>1</v>
      </c>
      <c r="L11" s="81">
        <v>0</v>
      </c>
    </row>
    <row r="12" spans="2:12">
      <c r="B12" s="517" t="s">
        <v>376</v>
      </c>
      <c r="C12"/>
      <c r="D12" s="69" t="s">
        <v>377</v>
      </c>
      <c r="E12" s="70" t="s">
        <v>252</v>
      </c>
      <c r="F12" s="70" t="s">
        <v>364</v>
      </c>
      <c r="G12" s="70" t="s">
        <v>364</v>
      </c>
      <c r="H12" s="69"/>
      <c r="J12" s="78" t="s">
        <v>378</v>
      </c>
      <c r="K12" s="81">
        <v>1</v>
      </c>
      <c r="L12" s="81">
        <v>0</v>
      </c>
    </row>
    <row r="13" spans="2:12">
      <c r="B13" s="517"/>
      <c r="C13"/>
      <c r="D13" s="69" t="s">
        <v>379</v>
      </c>
      <c r="E13" s="70" t="s">
        <v>252</v>
      </c>
      <c r="F13" s="70" t="s">
        <v>364</v>
      </c>
      <c r="G13" s="70" t="s">
        <v>364</v>
      </c>
      <c r="H13" s="69"/>
      <c r="J13" s="78" t="s">
        <v>380</v>
      </c>
      <c r="K13" s="81">
        <v>1</v>
      </c>
      <c r="L13" s="81">
        <v>0</v>
      </c>
    </row>
    <row r="14" spans="2:12">
      <c r="B14" s="517"/>
      <c r="C14"/>
      <c r="D14" s="69" t="s">
        <v>381</v>
      </c>
      <c r="E14" s="70" t="s">
        <v>252</v>
      </c>
      <c r="F14" s="70" t="s">
        <v>364</v>
      </c>
      <c r="G14" s="70" t="s">
        <v>364</v>
      </c>
      <c r="H14" s="69"/>
      <c r="J14" s="78" t="s">
        <v>382</v>
      </c>
      <c r="K14" s="81">
        <v>1</v>
      </c>
      <c r="L14" s="81">
        <v>0</v>
      </c>
    </row>
    <row r="15" spans="2:12">
      <c r="B15" s="517"/>
      <c r="C15"/>
      <c r="D15" s="69" t="s">
        <v>383</v>
      </c>
      <c r="E15" s="70" t="s">
        <v>252</v>
      </c>
      <c r="F15" s="70" t="s">
        <v>364</v>
      </c>
      <c r="G15" s="70" t="s">
        <v>364</v>
      </c>
      <c r="H15" s="69"/>
      <c r="J15" s="78" t="s">
        <v>384</v>
      </c>
      <c r="K15" s="81">
        <v>1</v>
      </c>
      <c r="L15" s="81">
        <v>0</v>
      </c>
    </row>
    <row r="16" spans="2:12" customFormat="1">
      <c r="B16" s="77"/>
      <c r="D16" s="77"/>
      <c r="E16" s="77"/>
      <c r="F16" s="77"/>
      <c r="G16" s="77"/>
      <c r="H16" s="77"/>
      <c r="J16" s="78" t="s">
        <v>385</v>
      </c>
      <c r="K16" s="81">
        <v>1</v>
      </c>
      <c r="L16" s="81">
        <v>0</v>
      </c>
    </row>
    <row r="17" spans="2:12">
      <c r="B17" s="518" t="s">
        <v>386</v>
      </c>
      <c r="C17"/>
      <c r="D17" s="69" t="s">
        <v>387</v>
      </c>
      <c r="E17" s="70" t="s">
        <v>252</v>
      </c>
      <c r="F17" s="70" t="s">
        <v>364</v>
      </c>
      <c r="G17" s="70" t="s">
        <v>364</v>
      </c>
      <c r="H17" s="69" t="s">
        <v>388</v>
      </c>
      <c r="J17" s="78" t="s">
        <v>389</v>
      </c>
      <c r="K17" s="81">
        <v>1</v>
      </c>
      <c r="L17" s="81">
        <v>0</v>
      </c>
    </row>
    <row r="18" spans="2:12">
      <c r="B18" s="518"/>
      <c r="C18"/>
      <c r="D18" s="69" t="s">
        <v>390</v>
      </c>
      <c r="E18" s="70" t="s">
        <v>252</v>
      </c>
      <c r="F18" s="70" t="s">
        <v>364</v>
      </c>
      <c r="G18" s="70" t="s">
        <v>364</v>
      </c>
      <c r="H18" s="71" t="s">
        <v>391</v>
      </c>
      <c r="J18" s="78" t="s">
        <v>392</v>
      </c>
      <c r="K18" s="81">
        <v>0</v>
      </c>
      <c r="L18" s="81">
        <v>1</v>
      </c>
    </row>
    <row r="19" spans="2:12">
      <c r="B19" s="518"/>
      <c r="C19"/>
      <c r="D19" s="69" t="s">
        <v>393</v>
      </c>
      <c r="E19" s="70" t="s">
        <v>252</v>
      </c>
      <c r="F19" s="70" t="s">
        <v>364</v>
      </c>
      <c r="G19" s="70" t="s">
        <v>364</v>
      </c>
      <c r="H19" s="71" t="s">
        <v>394</v>
      </c>
      <c r="J19" s="78" t="s">
        <v>395</v>
      </c>
      <c r="K19" s="81">
        <v>0</v>
      </c>
      <c r="L19" s="81">
        <v>1</v>
      </c>
    </row>
    <row r="20" spans="2:12">
      <c r="B20" s="518"/>
      <c r="C20"/>
      <c r="D20" s="69" t="s">
        <v>396</v>
      </c>
      <c r="E20" s="70" t="s">
        <v>252</v>
      </c>
      <c r="F20" s="70" t="s">
        <v>364</v>
      </c>
      <c r="G20" s="70" t="s">
        <v>364</v>
      </c>
      <c r="H20" s="72"/>
      <c r="J20" s="78" t="s">
        <v>397</v>
      </c>
      <c r="K20" s="81">
        <v>0</v>
      </c>
      <c r="L20" s="81">
        <v>1</v>
      </c>
    </row>
    <row r="21" spans="2:12">
      <c r="B21" s="518"/>
      <c r="C21"/>
      <c r="D21" s="69" t="s">
        <v>398</v>
      </c>
      <c r="E21" s="70" t="s">
        <v>252</v>
      </c>
      <c r="F21" s="70" t="s">
        <v>364</v>
      </c>
      <c r="G21" s="70" t="s">
        <v>364</v>
      </c>
      <c r="H21" s="72"/>
    </row>
    <row r="22" spans="2:12">
      <c r="B22" s="518"/>
      <c r="C22"/>
      <c r="D22" s="69" t="s">
        <v>399</v>
      </c>
      <c r="E22" s="70" t="s">
        <v>252</v>
      </c>
      <c r="F22" s="70" t="s">
        <v>364</v>
      </c>
      <c r="G22" s="70" t="s">
        <v>364</v>
      </c>
      <c r="H22" s="72"/>
    </row>
    <row r="23" spans="2:12">
      <c r="B23" s="518"/>
      <c r="C23"/>
      <c r="D23" s="69" t="s">
        <v>400</v>
      </c>
      <c r="E23" s="70" t="s">
        <v>252</v>
      </c>
      <c r="F23" s="70" t="s">
        <v>364</v>
      </c>
      <c r="G23" s="70" t="s">
        <v>364</v>
      </c>
      <c r="H23" s="72"/>
    </row>
    <row r="24" spans="2:12">
      <c r="B24" s="518"/>
      <c r="C24"/>
      <c r="D24" s="69" t="s">
        <v>401</v>
      </c>
      <c r="E24" s="70" t="s">
        <v>252</v>
      </c>
      <c r="F24" s="70" t="s">
        <v>364</v>
      </c>
      <c r="G24" s="70" t="s">
        <v>364</v>
      </c>
      <c r="H24" s="72"/>
    </row>
    <row r="25" spans="2:12">
      <c r="B25" s="518"/>
      <c r="C25"/>
      <c r="D25" s="69" t="s">
        <v>402</v>
      </c>
      <c r="E25" s="70" t="s">
        <v>252</v>
      </c>
      <c r="F25" s="70" t="s">
        <v>364</v>
      </c>
      <c r="G25" s="70" t="s">
        <v>364</v>
      </c>
      <c r="H25" s="72"/>
    </row>
    <row r="26" spans="2:12">
      <c r="B26" s="518"/>
      <c r="C26"/>
      <c r="D26" s="73" t="s">
        <v>403</v>
      </c>
      <c r="E26" s="74" t="s">
        <v>364</v>
      </c>
      <c r="F26" s="74" t="s">
        <v>364</v>
      </c>
      <c r="G26" s="74" t="s">
        <v>252</v>
      </c>
      <c r="H26" s="72" t="s">
        <v>404</v>
      </c>
    </row>
    <row r="27" spans="2:12">
      <c r="B27" s="518"/>
      <c r="C27"/>
      <c r="D27" s="73" t="s">
        <v>405</v>
      </c>
      <c r="E27" s="74" t="s">
        <v>364</v>
      </c>
      <c r="F27" s="74" t="s">
        <v>364</v>
      </c>
      <c r="G27" s="74" t="s">
        <v>252</v>
      </c>
      <c r="H27" s="72" t="s">
        <v>404</v>
      </c>
    </row>
    <row r="28" spans="2:12">
      <c r="B28" s="518"/>
      <c r="C28"/>
      <c r="D28" s="75" t="s">
        <v>406</v>
      </c>
      <c r="E28" s="74" t="s">
        <v>364</v>
      </c>
      <c r="F28" s="74" t="s">
        <v>364</v>
      </c>
      <c r="G28" s="74" t="s">
        <v>252</v>
      </c>
      <c r="H28" s="72" t="s">
        <v>404</v>
      </c>
    </row>
    <row r="29" spans="2:12" customFormat="1">
      <c r="B29" s="77"/>
      <c r="D29" s="77"/>
      <c r="E29" s="77"/>
      <c r="F29" s="77"/>
      <c r="G29" s="77"/>
      <c r="H29" s="77"/>
    </row>
    <row r="30" spans="2:12">
      <c r="B30" s="517" t="s">
        <v>407</v>
      </c>
      <c r="C30"/>
      <c r="D30" s="69" t="s">
        <v>408</v>
      </c>
      <c r="E30" s="70" t="s">
        <v>252</v>
      </c>
      <c r="F30" s="70" t="s">
        <v>364</v>
      </c>
      <c r="G30" s="70" t="s">
        <v>364</v>
      </c>
      <c r="H30" s="69" t="s">
        <v>409</v>
      </c>
    </row>
    <row r="31" spans="2:12">
      <c r="B31" s="517"/>
      <c r="C31"/>
      <c r="D31" s="69" t="s">
        <v>410</v>
      </c>
      <c r="E31" s="70" t="s">
        <v>252</v>
      </c>
      <c r="F31" s="70" t="s">
        <v>364</v>
      </c>
      <c r="G31" s="70" t="s">
        <v>364</v>
      </c>
      <c r="H31" s="71" t="s">
        <v>411</v>
      </c>
    </row>
    <row r="32" spans="2:12">
      <c r="B32" s="517"/>
      <c r="C32"/>
      <c r="D32" s="69" t="s">
        <v>412</v>
      </c>
      <c r="E32" s="70" t="s">
        <v>252</v>
      </c>
      <c r="F32" s="70" t="s">
        <v>364</v>
      </c>
      <c r="G32" s="70" t="s">
        <v>364</v>
      </c>
      <c r="H32" s="71" t="s">
        <v>413</v>
      </c>
    </row>
    <row r="33" spans="2:8">
      <c r="B33" s="517"/>
      <c r="C33"/>
      <c r="D33" s="69" t="s">
        <v>414</v>
      </c>
      <c r="E33" s="70" t="s">
        <v>252</v>
      </c>
      <c r="F33" s="70" t="s">
        <v>364</v>
      </c>
      <c r="G33" s="70" t="s">
        <v>364</v>
      </c>
      <c r="H33" s="71" t="s">
        <v>415</v>
      </c>
    </row>
    <row r="34" spans="2:8">
      <c r="B34" s="517"/>
      <c r="C34"/>
      <c r="D34" s="69" t="s">
        <v>416</v>
      </c>
      <c r="E34" s="70" t="s">
        <v>252</v>
      </c>
      <c r="F34" s="70" t="s">
        <v>364</v>
      </c>
      <c r="G34" s="70" t="s">
        <v>364</v>
      </c>
      <c r="H34" s="71" t="s">
        <v>417</v>
      </c>
    </row>
    <row r="35" spans="2:8">
      <c r="B35" s="517"/>
      <c r="C35"/>
      <c r="D35" s="69" t="s">
        <v>418</v>
      </c>
      <c r="E35" s="70" t="s">
        <v>252</v>
      </c>
      <c r="F35" s="70" t="s">
        <v>364</v>
      </c>
      <c r="G35" s="70" t="s">
        <v>364</v>
      </c>
      <c r="H35" s="71" t="s">
        <v>419</v>
      </c>
    </row>
    <row r="36" spans="2:8">
      <c r="B36" s="517"/>
      <c r="C36"/>
      <c r="D36" s="69" t="s">
        <v>420</v>
      </c>
      <c r="E36" s="70" t="s">
        <v>364</v>
      </c>
      <c r="F36" s="74" t="s">
        <v>252</v>
      </c>
      <c r="G36" s="74" t="s">
        <v>252</v>
      </c>
      <c r="H36" s="69"/>
    </row>
    <row r="37" spans="2:8" customFormat="1">
      <c r="B37" s="77"/>
      <c r="D37" s="77"/>
      <c r="E37" s="77"/>
      <c r="F37" s="77"/>
      <c r="G37" s="77"/>
      <c r="H37" s="77"/>
    </row>
    <row r="38" spans="2:8">
      <c r="B38" s="518" t="s">
        <v>421</v>
      </c>
      <c r="C38"/>
      <c r="D38" s="69" t="s">
        <v>422</v>
      </c>
      <c r="E38" s="70" t="s">
        <v>252</v>
      </c>
      <c r="F38" s="70" t="s">
        <v>364</v>
      </c>
      <c r="G38" s="70" t="s">
        <v>364</v>
      </c>
      <c r="H38" s="69" t="s">
        <v>423</v>
      </c>
    </row>
    <row r="39" spans="2:8">
      <c r="B39" s="518"/>
      <c r="C39"/>
      <c r="D39" s="69" t="s">
        <v>424</v>
      </c>
      <c r="E39" s="70" t="s">
        <v>252</v>
      </c>
      <c r="F39" s="70" t="s">
        <v>364</v>
      </c>
      <c r="G39" s="70" t="s">
        <v>364</v>
      </c>
      <c r="H39" s="71" t="s">
        <v>425</v>
      </c>
    </row>
    <row r="40" spans="2:8" customFormat="1">
      <c r="B40" s="77"/>
      <c r="D40" s="77"/>
      <c r="E40" s="77"/>
      <c r="F40" s="77"/>
      <c r="G40" s="77"/>
      <c r="H40" s="77"/>
    </row>
    <row r="41" spans="2:8">
      <c r="B41" s="517" t="s">
        <v>426</v>
      </c>
      <c r="C41"/>
      <c r="D41" s="69" t="s">
        <v>427</v>
      </c>
      <c r="E41" s="70" t="s">
        <v>252</v>
      </c>
      <c r="F41" s="70" t="s">
        <v>364</v>
      </c>
      <c r="G41" s="70" t="s">
        <v>364</v>
      </c>
      <c r="H41" s="69" t="s">
        <v>428</v>
      </c>
    </row>
    <row r="42" spans="2:8">
      <c r="B42" s="517"/>
      <c r="C42"/>
      <c r="D42" s="69" t="s">
        <v>429</v>
      </c>
      <c r="E42" s="70" t="s">
        <v>252</v>
      </c>
      <c r="F42" s="70" t="s">
        <v>364</v>
      </c>
      <c r="G42" s="70" t="s">
        <v>364</v>
      </c>
      <c r="H42" s="71" t="s">
        <v>430</v>
      </c>
    </row>
    <row r="43" spans="2:8">
      <c r="B43" s="517"/>
      <c r="C43"/>
      <c r="D43" s="69" t="s">
        <v>431</v>
      </c>
      <c r="E43" s="70" t="s">
        <v>252</v>
      </c>
      <c r="F43" s="70" t="s">
        <v>364</v>
      </c>
      <c r="G43" s="70" t="s">
        <v>364</v>
      </c>
      <c r="H43" s="71"/>
    </row>
    <row r="44" spans="2:8">
      <c r="B44" s="517"/>
      <c r="C44"/>
      <c r="D44" s="69" t="s">
        <v>432</v>
      </c>
      <c r="E44" s="70" t="s">
        <v>252</v>
      </c>
      <c r="F44" s="70" t="s">
        <v>364</v>
      </c>
      <c r="G44" s="70" t="s">
        <v>364</v>
      </c>
      <c r="H44" s="71"/>
    </row>
    <row r="45" spans="2:8" customFormat="1">
      <c r="B45" s="77"/>
      <c r="D45" s="77"/>
      <c r="E45" s="77"/>
      <c r="F45" s="77"/>
      <c r="G45" s="77"/>
      <c r="H45" s="77"/>
    </row>
    <row r="46" spans="2:8">
      <c r="B46" s="518" t="s">
        <v>433</v>
      </c>
      <c r="C46"/>
      <c r="D46" s="69" t="s">
        <v>434</v>
      </c>
      <c r="E46" s="70" t="s">
        <v>252</v>
      </c>
      <c r="F46" s="70" t="s">
        <v>364</v>
      </c>
      <c r="G46" s="70" t="s">
        <v>364</v>
      </c>
      <c r="H46" s="69" t="s">
        <v>423</v>
      </c>
    </row>
    <row r="47" spans="2:8">
      <c r="B47" s="518"/>
      <c r="C47"/>
      <c r="D47" s="69" t="s">
        <v>435</v>
      </c>
      <c r="E47" s="70" t="s">
        <v>252</v>
      </c>
      <c r="F47" s="70" t="s">
        <v>364</v>
      </c>
      <c r="G47" s="70" t="s">
        <v>364</v>
      </c>
      <c r="H47" s="71" t="s">
        <v>436</v>
      </c>
    </row>
    <row r="48" spans="2:8">
      <c r="B48" s="518"/>
      <c r="C48"/>
      <c r="D48" s="69" t="s">
        <v>437</v>
      </c>
      <c r="E48" s="70" t="s">
        <v>252</v>
      </c>
      <c r="F48" s="70" t="s">
        <v>364</v>
      </c>
      <c r="G48" s="70" t="s">
        <v>364</v>
      </c>
      <c r="H48" s="71" t="s">
        <v>438</v>
      </c>
    </row>
    <row r="49" spans="2:8">
      <c r="B49" s="518"/>
      <c r="C49"/>
      <c r="D49" s="69" t="s">
        <v>439</v>
      </c>
      <c r="E49" s="70" t="s">
        <v>252</v>
      </c>
      <c r="F49" s="70" t="s">
        <v>364</v>
      </c>
      <c r="G49" s="70" t="s">
        <v>364</v>
      </c>
      <c r="H49" s="71" t="s">
        <v>440</v>
      </c>
    </row>
    <row r="50" spans="2:8">
      <c r="B50" s="518"/>
      <c r="C50"/>
      <c r="D50" s="69" t="s">
        <v>441</v>
      </c>
      <c r="E50" s="70" t="s">
        <v>252</v>
      </c>
      <c r="F50" s="70" t="s">
        <v>364</v>
      </c>
      <c r="G50" s="70" t="s">
        <v>364</v>
      </c>
      <c r="H50" s="76"/>
    </row>
    <row r="51" spans="2:8">
      <c r="B51" s="518"/>
      <c r="C51"/>
      <c r="D51" s="69" t="s">
        <v>442</v>
      </c>
      <c r="E51" s="70" t="s">
        <v>252</v>
      </c>
      <c r="F51" s="70" t="s">
        <v>364</v>
      </c>
      <c r="G51" s="70" t="s">
        <v>364</v>
      </c>
      <c r="H51" s="76"/>
    </row>
    <row r="52" spans="2:8">
      <c r="B52" s="518"/>
      <c r="C52"/>
      <c r="D52" s="69" t="s">
        <v>443</v>
      </c>
      <c r="E52" s="70" t="s">
        <v>252</v>
      </c>
      <c r="F52" s="70" t="s">
        <v>364</v>
      </c>
      <c r="G52" s="70" t="s">
        <v>364</v>
      </c>
      <c r="H52" s="76"/>
    </row>
    <row r="53" spans="2:8" customFormat="1">
      <c r="B53" s="77"/>
      <c r="D53" s="77"/>
      <c r="E53" s="77"/>
      <c r="F53" s="77"/>
      <c r="G53" s="77"/>
      <c r="H53" s="77"/>
    </row>
    <row r="54" spans="2:8">
      <c r="B54" s="517" t="s">
        <v>444</v>
      </c>
      <c r="C54"/>
      <c r="D54" s="69" t="s">
        <v>445</v>
      </c>
      <c r="E54" s="70" t="s">
        <v>252</v>
      </c>
      <c r="F54" s="70" t="s">
        <v>364</v>
      </c>
      <c r="G54" s="70" t="s">
        <v>364</v>
      </c>
      <c r="H54" s="69" t="s">
        <v>423</v>
      </c>
    </row>
    <row r="55" spans="2:8">
      <c r="B55" s="517"/>
      <c r="C55"/>
      <c r="D55" s="75" t="s">
        <v>446</v>
      </c>
      <c r="E55" s="74" t="s">
        <v>252</v>
      </c>
      <c r="F55" s="74" t="s">
        <v>364</v>
      </c>
      <c r="G55" s="74" t="s">
        <v>252</v>
      </c>
      <c r="H55" s="71" t="s">
        <v>447</v>
      </c>
    </row>
    <row r="56" spans="2:8">
      <c r="B56" s="517"/>
      <c r="C56"/>
      <c r="D56" s="75" t="s">
        <v>448</v>
      </c>
      <c r="E56" s="74" t="s">
        <v>252</v>
      </c>
      <c r="F56" s="74" t="s">
        <v>364</v>
      </c>
      <c r="G56" s="74" t="s">
        <v>364</v>
      </c>
      <c r="H56" s="71" t="s">
        <v>449</v>
      </c>
    </row>
    <row r="57" spans="2:8">
      <c r="B57" s="517"/>
      <c r="C57"/>
      <c r="D57" s="75" t="s">
        <v>450</v>
      </c>
      <c r="E57" s="74" t="s">
        <v>252</v>
      </c>
      <c r="F57" s="74" t="s">
        <v>364</v>
      </c>
      <c r="G57" s="74" t="s">
        <v>364</v>
      </c>
      <c r="H57" s="71" t="s">
        <v>451</v>
      </c>
    </row>
    <row r="58" spans="2:8">
      <c r="B58" s="517"/>
      <c r="C58"/>
      <c r="D58" s="75" t="s">
        <v>452</v>
      </c>
      <c r="E58" s="74" t="s">
        <v>252</v>
      </c>
      <c r="F58" s="74" t="s">
        <v>364</v>
      </c>
      <c r="G58" s="74" t="s">
        <v>364</v>
      </c>
      <c r="H58" s="71"/>
    </row>
    <row r="59" spans="2:8">
      <c r="B59" s="517"/>
      <c r="C59"/>
      <c r="D59" s="75" t="s">
        <v>453</v>
      </c>
      <c r="E59" s="74" t="s">
        <v>364</v>
      </c>
      <c r="F59" s="74" t="s">
        <v>252</v>
      </c>
      <c r="G59" s="74" t="s">
        <v>252</v>
      </c>
      <c r="H59" s="71"/>
    </row>
    <row r="60" spans="2:8">
      <c r="B60" s="517"/>
      <c r="C60"/>
      <c r="D60" s="75" t="s">
        <v>454</v>
      </c>
      <c r="E60" s="74" t="s">
        <v>364</v>
      </c>
      <c r="F60" s="74" t="s">
        <v>252</v>
      </c>
      <c r="G60" s="74" t="s">
        <v>252</v>
      </c>
      <c r="H60" s="71"/>
    </row>
    <row r="61" spans="2:8">
      <c r="B61" s="517"/>
      <c r="C61"/>
      <c r="D61" s="75" t="s">
        <v>455</v>
      </c>
      <c r="E61" s="74" t="s">
        <v>364</v>
      </c>
      <c r="F61" s="74" t="s">
        <v>252</v>
      </c>
      <c r="G61" s="74" t="s">
        <v>252</v>
      </c>
      <c r="H61" s="71"/>
    </row>
    <row r="62" spans="2:8">
      <c r="B62" s="517"/>
      <c r="C62"/>
      <c r="D62" s="75" t="s">
        <v>456</v>
      </c>
      <c r="E62" s="74" t="s">
        <v>364</v>
      </c>
      <c r="F62" s="74" t="s">
        <v>252</v>
      </c>
      <c r="G62" s="74" t="s">
        <v>252</v>
      </c>
      <c r="H62" s="76"/>
    </row>
    <row r="63" spans="2:8" customFormat="1">
      <c r="B63" s="77"/>
      <c r="D63" s="77"/>
      <c r="E63" s="77"/>
      <c r="F63" s="77"/>
      <c r="G63" s="77"/>
      <c r="H63" s="77"/>
    </row>
    <row r="64" spans="2:8">
      <c r="B64" s="518" t="s">
        <v>457</v>
      </c>
      <c r="C64"/>
      <c r="D64" s="69" t="s">
        <v>458</v>
      </c>
      <c r="E64" s="70" t="s">
        <v>252</v>
      </c>
      <c r="F64" s="70" t="s">
        <v>364</v>
      </c>
      <c r="G64" s="70" t="s">
        <v>364</v>
      </c>
      <c r="H64" s="69"/>
    </row>
    <row r="65" spans="2:8">
      <c r="B65" s="518"/>
      <c r="C65"/>
      <c r="D65" s="69" t="s">
        <v>459</v>
      </c>
      <c r="E65" s="70" t="s">
        <v>252</v>
      </c>
      <c r="F65" s="70" t="s">
        <v>364</v>
      </c>
      <c r="G65" s="70" t="s">
        <v>364</v>
      </c>
      <c r="H65" s="69"/>
    </row>
    <row r="66" spans="2:8">
      <c r="B66" s="518"/>
      <c r="C66"/>
      <c r="D66" s="69" t="s">
        <v>460</v>
      </c>
      <c r="E66" s="70" t="s">
        <v>252</v>
      </c>
      <c r="F66" s="70" t="s">
        <v>364</v>
      </c>
      <c r="G66" s="70" t="s">
        <v>364</v>
      </c>
      <c r="H66" s="69"/>
    </row>
    <row r="67" spans="2:8">
      <c r="B67" s="78"/>
      <c r="D67" s="78"/>
      <c r="E67" s="78"/>
      <c r="F67" s="78"/>
      <c r="G67" s="78"/>
      <c r="H67" s="78"/>
    </row>
    <row r="68" spans="2:8">
      <c r="B68" s="78"/>
      <c r="D68" s="78"/>
      <c r="E68" s="78"/>
      <c r="F68" s="78"/>
      <c r="G68" s="78"/>
      <c r="H68" s="78"/>
    </row>
    <row r="69" spans="2:8">
      <c r="B69" s="78"/>
      <c r="D69" s="78"/>
      <c r="E69" s="78"/>
      <c r="F69" s="78"/>
      <c r="G69" s="78"/>
      <c r="H69" s="78"/>
    </row>
    <row r="70" spans="2:8">
      <c r="B70" s="78"/>
      <c r="D70" s="78"/>
      <c r="E70" s="78"/>
      <c r="F70" s="78"/>
      <c r="G70" s="78"/>
      <c r="H70" s="78"/>
    </row>
    <row r="71" spans="2:8">
      <c r="D71" s="78"/>
      <c r="E71" s="78"/>
      <c r="F71" s="78"/>
      <c r="G71" s="78"/>
      <c r="H71" s="78"/>
    </row>
    <row r="72" spans="2:8">
      <c r="D72" s="78"/>
      <c r="E72" s="78"/>
      <c r="F72" s="78"/>
      <c r="G72" s="78"/>
      <c r="H72" s="78"/>
    </row>
    <row r="73" spans="2:8">
      <c r="D73" s="78"/>
      <c r="E73" s="78"/>
      <c r="F73" s="78"/>
      <c r="G73" s="78"/>
      <c r="H73" s="78"/>
    </row>
  </sheetData>
  <mergeCells count="9">
    <mergeCell ref="B6:B10"/>
    <mergeCell ref="B12:B15"/>
    <mergeCell ref="B54:B62"/>
    <mergeCell ref="B64:B66"/>
    <mergeCell ref="B17:B28"/>
    <mergeCell ref="B30:B36"/>
    <mergeCell ref="B38:B39"/>
    <mergeCell ref="B41:B44"/>
    <mergeCell ref="B46:B52"/>
  </mergeCells>
  <conditionalFormatting sqref="D6:H10 D12:H15 D17:H28 D30:H36 D38:H39 D41:H44 D46:H52 D54:H62 D64:H66">
    <cfRule type="expression" dxfId="45" priority="2">
      <formula>MOD(ROW(),2)</formula>
    </cfRule>
  </conditionalFormatting>
  <conditionalFormatting sqref="J6:L20">
    <cfRule type="expression" dxfId="44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8"/>
  <sheetViews>
    <sheetView workbookViewId="0">
      <selection activeCell="E6" sqref="E6:H16"/>
    </sheetView>
  </sheetViews>
  <sheetFormatPr defaultColWidth="8.88671875" defaultRowHeight="14.4"/>
  <cols>
    <col min="1" max="1" width="30" style="112" customWidth="1"/>
    <col min="2" max="4" width="8.88671875" style="112"/>
    <col min="5" max="8" width="17.109375" style="112" customWidth="1"/>
    <col min="9" max="16384" width="8.88671875" style="112"/>
  </cols>
  <sheetData>
    <row r="1" spans="1:8" s="133" customFormat="1" ht="15" thickBot="1"/>
    <row r="2" spans="1:8" s="133" customFormat="1" ht="21.6" thickBot="1">
      <c r="A2" s="521" t="s">
        <v>461</v>
      </c>
      <c r="B2" s="522"/>
      <c r="C2" s="522"/>
      <c r="D2" s="522"/>
      <c r="E2" s="522"/>
      <c r="F2" s="522"/>
      <c r="G2" s="522"/>
      <c r="H2" s="522"/>
    </row>
    <row r="3" spans="1:8" s="258" customFormat="1" ht="28.8">
      <c r="A3" s="523" t="s">
        <v>462</v>
      </c>
      <c r="B3" s="524" t="s">
        <v>463</v>
      </c>
      <c r="C3" s="525"/>
      <c r="D3" s="526"/>
      <c r="E3" s="259" t="s">
        <v>464</v>
      </c>
      <c r="F3" s="260" t="s">
        <v>465</v>
      </c>
      <c r="G3" s="259" t="s">
        <v>466</v>
      </c>
      <c r="H3" s="261" t="s">
        <v>467</v>
      </c>
    </row>
    <row r="4" spans="1:8" ht="15" thickBot="1">
      <c r="A4" s="523"/>
      <c r="B4" s="527"/>
      <c r="C4" s="528"/>
      <c r="D4" s="529"/>
      <c r="E4" s="262" t="s">
        <v>468</v>
      </c>
      <c r="F4" s="263" t="s">
        <v>469</v>
      </c>
      <c r="G4" s="264" t="s">
        <v>469</v>
      </c>
      <c r="H4" s="265" t="s">
        <v>469</v>
      </c>
    </row>
    <row r="5" spans="1:8" ht="15" thickBot="1">
      <c r="A5" s="266" t="s">
        <v>470</v>
      </c>
      <c r="B5" s="136">
        <v>0</v>
      </c>
      <c r="C5" s="137" t="s">
        <v>471</v>
      </c>
      <c r="D5" s="138">
        <v>9999</v>
      </c>
      <c r="E5" s="191">
        <v>2583.02</v>
      </c>
      <c r="F5" s="191">
        <v>3878.66</v>
      </c>
      <c r="G5" s="191">
        <v>5167.2199999999993</v>
      </c>
      <c r="H5" s="191">
        <v>5823.2999999999993</v>
      </c>
    </row>
    <row r="6" spans="1:8" ht="15" thickBot="1">
      <c r="A6" s="266" t="s">
        <v>472</v>
      </c>
      <c r="B6" s="139">
        <v>10000</v>
      </c>
      <c r="C6" s="140" t="s">
        <v>471</v>
      </c>
      <c r="D6" s="141">
        <v>19999</v>
      </c>
      <c r="E6" s="141">
        <v>3766.56</v>
      </c>
      <c r="F6" s="141">
        <v>5649.84</v>
      </c>
      <c r="G6" s="141">
        <v>7539.0199999999995</v>
      </c>
      <c r="H6" s="141">
        <v>8480.66</v>
      </c>
    </row>
    <row r="7" spans="1:8" ht="15" thickBot="1">
      <c r="A7" s="266" t="s">
        <v>473</v>
      </c>
      <c r="B7" s="142">
        <v>20000</v>
      </c>
      <c r="C7" s="143" t="s">
        <v>471</v>
      </c>
      <c r="D7" s="144">
        <v>29999</v>
      </c>
      <c r="E7" s="144">
        <v>5928.32</v>
      </c>
      <c r="F7" s="144">
        <v>8877.14</v>
      </c>
      <c r="G7" s="144">
        <v>11844.84</v>
      </c>
      <c r="H7" s="144">
        <v>13337.539999999999</v>
      </c>
    </row>
    <row r="8" spans="1:8" ht="15" thickBot="1">
      <c r="A8" s="266" t="s">
        <v>474</v>
      </c>
      <c r="B8" s="139">
        <v>30000</v>
      </c>
      <c r="C8" s="140" t="s">
        <v>471</v>
      </c>
      <c r="D8" s="141">
        <v>39999</v>
      </c>
      <c r="E8" s="141">
        <v>7539.0199999999995</v>
      </c>
      <c r="F8" s="141">
        <v>11312.66</v>
      </c>
      <c r="G8" s="141">
        <v>15066.24</v>
      </c>
      <c r="H8" s="141">
        <v>16962.5</v>
      </c>
    </row>
    <row r="9" spans="1:8" ht="15" thickBot="1">
      <c r="A9" s="266" t="s">
        <v>475</v>
      </c>
      <c r="B9" s="142">
        <v>40000</v>
      </c>
      <c r="C9" s="143" t="s">
        <v>471</v>
      </c>
      <c r="D9" s="144">
        <v>59999</v>
      </c>
      <c r="E9" s="144">
        <v>9683.08</v>
      </c>
      <c r="F9" s="144">
        <v>14534.06</v>
      </c>
      <c r="G9" s="144">
        <v>19372.059999999998</v>
      </c>
      <c r="H9" s="144">
        <v>21794.6</v>
      </c>
    </row>
    <row r="10" spans="1:8" ht="15" thickBot="1">
      <c r="A10" s="266" t="s">
        <v>476</v>
      </c>
      <c r="B10" s="139">
        <v>60000</v>
      </c>
      <c r="C10" s="140" t="s">
        <v>471</v>
      </c>
      <c r="D10" s="141">
        <v>89999</v>
      </c>
      <c r="E10" s="141">
        <v>12910.38</v>
      </c>
      <c r="F10" s="141">
        <v>19372.059999999998</v>
      </c>
      <c r="G10" s="141">
        <v>25814.859999999997</v>
      </c>
      <c r="H10" s="141">
        <v>29055.14</v>
      </c>
    </row>
    <row r="11" spans="1:8" ht="15" thickBot="1">
      <c r="A11" s="266" t="s">
        <v>477</v>
      </c>
      <c r="B11" s="142">
        <v>90000</v>
      </c>
      <c r="C11" s="143" t="s">
        <v>471</v>
      </c>
      <c r="D11" s="144">
        <v>119999</v>
      </c>
      <c r="E11" s="144">
        <v>15778.96</v>
      </c>
      <c r="F11" s="144">
        <v>23670.799999999999</v>
      </c>
      <c r="G11" s="144">
        <v>31557.919999999998</v>
      </c>
      <c r="H11" s="144">
        <v>35503.839999999997</v>
      </c>
    </row>
    <row r="12" spans="1:8" ht="15" thickBot="1">
      <c r="A12" s="266" t="s">
        <v>478</v>
      </c>
      <c r="B12" s="139">
        <v>120000</v>
      </c>
      <c r="C12" s="140" t="s">
        <v>471</v>
      </c>
      <c r="D12" s="141">
        <v>149999</v>
      </c>
      <c r="E12" s="141">
        <v>18647.539999999997</v>
      </c>
      <c r="F12" s="141">
        <v>27976.62</v>
      </c>
      <c r="G12" s="141">
        <v>37293.9</v>
      </c>
      <c r="H12" s="141">
        <v>41965.52</v>
      </c>
    </row>
    <row r="13" spans="1:8" ht="15" thickBot="1">
      <c r="A13" s="266" t="s">
        <v>479</v>
      </c>
      <c r="B13" s="142">
        <v>150000</v>
      </c>
      <c r="C13" s="143" t="s">
        <v>471</v>
      </c>
      <c r="D13" s="144">
        <v>179999</v>
      </c>
      <c r="E13" s="144">
        <v>21514.94</v>
      </c>
      <c r="F13" s="144">
        <v>32276.539999999997</v>
      </c>
      <c r="G13" s="144">
        <v>43031.06</v>
      </c>
      <c r="H13" s="144">
        <v>48408.32</v>
      </c>
    </row>
    <row r="14" spans="1:8" ht="15" thickBot="1">
      <c r="A14" s="266" t="s">
        <v>480</v>
      </c>
      <c r="B14" s="145">
        <v>180000</v>
      </c>
      <c r="C14" s="146" t="s">
        <v>471</v>
      </c>
      <c r="D14" s="147">
        <v>249999</v>
      </c>
      <c r="E14" s="147">
        <v>24383.52</v>
      </c>
      <c r="F14" s="147">
        <v>36581.18</v>
      </c>
      <c r="G14" s="147">
        <v>48767.040000000001</v>
      </c>
      <c r="H14" s="147">
        <v>54875.899999999994</v>
      </c>
    </row>
    <row r="15" spans="1:8" ht="15" thickBot="1">
      <c r="A15" s="266" t="s">
        <v>481</v>
      </c>
      <c r="B15" s="142">
        <v>250000</v>
      </c>
      <c r="C15" s="143" t="s">
        <v>471</v>
      </c>
      <c r="D15" s="144">
        <v>349999</v>
      </c>
      <c r="E15" s="144">
        <v>27258</v>
      </c>
      <c r="F15" s="144">
        <v>40881.1</v>
      </c>
      <c r="G15" s="144">
        <v>54504.2</v>
      </c>
      <c r="H15" s="144">
        <v>61318.7</v>
      </c>
    </row>
    <row r="16" spans="1:8" ht="15" thickBot="1">
      <c r="A16" s="266" t="s">
        <v>482</v>
      </c>
      <c r="B16" s="192">
        <v>350000</v>
      </c>
      <c r="C16" s="193" t="s">
        <v>471</v>
      </c>
      <c r="D16" s="194">
        <v>500000</v>
      </c>
      <c r="E16" s="194">
        <v>30126.579999999998</v>
      </c>
      <c r="F16" s="194">
        <v>45186.92</v>
      </c>
      <c r="G16" s="194">
        <v>60240.18</v>
      </c>
      <c r="H16" s="194">
        <v>67786.28</v>
      </c>
    </row>
    <row r="17" spans="1:8" ht="15" thickBot="1">
      <c r="A17" s="266" t="s">
        <v>483</v>
      </c>
      <c r="B17" s="195"/>
      <c r="C17" s="196"/>
      <c r="D17" s="196"/>
      <c r="E17" s="519" t="s">
        <v>484</v>
      </c>
      <c r="F17" s="520"/>
      <c r="G17" s="520"/>
      <c r="H17" s="520"/>
    </row>
    <row r="18" spans="1:8" s="133" customFormat="1"/>
  </sheetData>
  <mergeCells count="4">
    <mergeCell ref="E17:H17"/>
    <mergeCell ref="A2:H2"/>
    <mergeCell ref="A3:A4"/>
    <mergeCell ref="B3:D4"/>
  </mergeCells>
  <pageMargins left="0.7" right="0.7" top="0.75" bottom="0.75" header="0.3" footer="0.3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8"/>
  <sheetViews>
    <sheetView workbookViewId="0">
      <selection activeCell="I10" sqref="I10"/>
    </sheetView>
  </sheetViews>
  <sheetFormatPr defaultColWidth="8.88671875" defaultRowHeight="14.4"/>
  <cols>
    <col min="1" max="1" width="25.44140625" style="112" bestFit="1" customWidth="1"/>
    <col min="2" max="4" width="8.88671875" style="112"/>
    <col min="5" max="5" width="11.6640625" style="112" customWidth="1"/>
    <col min="6" max="8" width="11.109375" style="112" bestFit="1" customWidth="1"/>
    <col min="9" max="16384" width="8.88671875" style="112"/>
  </cols>
  <sheetData>
    <row r="1" spans="1:8" s="133" customFormat="1" ht="15" thickBot="1"/>
    <row r="2" spans="1:8" s="133" customFormat="1" ht="21.6" thickBot="1">
      <c r="A2" s="521" t="s">
        <v>485</v>
      </c>
      <c r="B2" s="522"/>
      <c r="C2" s="522"/>
      <c r="D2" s="522"/>
      <c r="E2" s="522"/>
      <c r="F2" s="522"/>
      <c r="G2" s="522"/>
      <c r="H2" s="522"/>
    </row>
    <row r="3" spans="1:8" ht="43.2">
      <c r="A3" s="530" t="s">
        <v>462</v>
      </c>
      <c r="B3" s="524" t="s">
        <v>463</v>
      </c>
      <c r="C3" s="525">
        <v>0</v>
      </c>
      <c r="D3" s="526">
        <v>0</v>
      </c>
      <c r="E3" s="270" t="s">
        <v>464</v>
      </c>
      <c r="F3" s="271" t="s">
        <v>465</v>
      </c>
      <c r="G3" s="270" t="s">
        <v>466</v>
      </c>
      <c r="H3" s="272" t="s">
        <v>467</v>
      </c>
    </row>
    <row r="4" spans="1:8" ht="15" thickBot="1">
      <c r="A4" s="530"/>
      <c r="B4" s="527"/>
      <c r="C4" s="528"/>
      <c r="D4" s="529"/>
      <c r="E4" s="262" t="s">
        <v>468</v>
      </c>
      <c r="F4" s="263" t="s">
        <v>469</v>
      </c>
      <c r="G4" s="264" t="s">
        <v>469</v>
      </c>
      <c r="H4" s="265" t="s">
        <v>469</v>
      </c>
    </row>
    <row r="5" spans="1:8">
      <c r="A5" s="267" t="s">
        <v>486</v>
      </c>
      <c r="B5" s="136">
        <v>0</v>
      </c>
      <c r="C5" s="137" t="s">
        <v>471</v>
      </c>
      <c r="D5" s="138">
        <v>3999</v>
      </c>
      <c r="E5" s="204">
        <v>2583.02</v>
      </c>
      <c r="F5" s="204">
        <v>3878.66</v>
      </c>
      <c r="G5" s="204">
        <v>5167.2199999999993</v>
      </c>
      <c r="H5" s="204">
        <v>5823.2999999999993</v>
      </c>
    </row>
    <row r="6" spans="1:8">
      <c r="A6" s="268" t="s">
        <v>487</v>
      </c>
      <c r="B6" s="139">
        <v>4000</v>
      </c>
      <c r="C6" s="140" t="s">
        <v>471</v>
      </c>
      <c r="D6" s="141">
        <v>8999</v>
      </c>
      <c r="E6" s="205">
        <v>3766.56</v>
      </c>
      <c r="F6" s="205">
        <v>5649.84</v>
      </c>
      <c r="G6" s="205">
        <v>7539.0199999999995</v>
      </c>
      <c r="H6" s="205">
        <v>8480.66</v>
      </c>
    </row>
    <row r="7" spans="1:8">
      <c r="A7" s="268" t="s">
        <v>488</v>
      </c>
      <c r="B7" s="142">
        <v>9000</v>
      </c>
      <c r="C7" s="143" t="s">
        <v>471</v>
      </c>
      <c r="D7" s="144">
        <v>14999</v>
      </c>
      <c r="E7" s="206">
        <v>5928.32</v>
      </c>
      <c r="F7" s="206">
        <v>8877.14</v>
      </c>
      <c r="G7" s="206">
        <v>11844.84</v>
      </c>
      <c r="H7" s="206">
        <v>13337.539999999999</v>
      </c>
    </row>
    <row r="8" spans="1:8">
      <c r="A8" s="268" t="s">
        <v>489</v>
      </c>
      <c r="B8" s="139">
        <v>15000</v>
      </c>
      <c r="C8" s="140" t="s">
        <v>471</v>
      </c>
      <c r="D8" s="141">
        <v>21999</v>
      </c>
      <c r="E8" s="205">
        <v>7539.0199999999995</v>
      </c>
      <c r="F8" s="205">
        <v>11312.66</v>
      </c>
      <c r="G8" s="205">
        <v>15066.24</v>
      </c>
      <c r="H8" s="205">
        <v>16962.5</v>
      </c>
    </row>
    <row r="9" spans="1:8">
      <c r="A9" s="268" t="s">
        <v>490</v>
      </c>
      <c r="B9" s="142">
        <v>22000</v>
      </c>
      <c r="C9" s="143" t="s">
        <v>471</v>
      </c>
      <c r="D9" s="144">
        <v>29999</v>
      </c>
      <c r="E9" s="206">
        <v>9683.08</v>
      </c>
      <c r="F9" s="206">
        <v>14534.06</v>
      </c>
      <c r="G9" s="206">
        <v>19372.059999999998</v>
      </c>
      <c r="H9" s="206">
        <v>21794.6</v>
      </c>
    </row>
    <row r="10" spans="1:8">
      <c r="A10" s="268" t="s">
        <v>491</v>
      </c>
      <c r="B10" s="139">
        <v>30000</v>
      </c>
      <c r="C10" s="140" t="s">
        <v>471</v>
      </c>
      <c r="D10" s="141">
        <v>44999</v>
      </c>
      <c r="E10" s="205">
        <v>12910.38</v>
      </c>
      <c r="F10" s="205">
        <v>19372.059999999998</v>
      </c>
      <c r="G10" s="205">
        <v>25814.859999999997</v>
      </c>
      <c r="H10" s="205">
        <v>29055.14</v>
      </c>
    </row>
    <row r="11" spans="1:8">
      <c r="A11" s="268" t="s">
        <v>492</v>
      </c>
      <c r="B11" s="142">
        <v>45000</v>
      </c>
      <c r="C11" s="143" t="s">
        <v>471</v>
      </c>
      <c r="D11" s="144">
        <v>59999</v>
      </c>
      <c r="E11" s="206">
        <v>15778.96</v>
      </c>
      <c r="F11" s="206">
        <v>23670.799999999999</v>
      </c>
      <c r="G11" s="206">
        <v>31557.919999999998</v>
      </c>
      <c r="H11" s="206">
        <v>35503.839999999997</v>
      </c>
    </row>
    <row r="12" spans="1:8">
      <c r="A12" s="268" t="s">
        <v>493</v>
      </c>
      <c r="B12" s="139">
        <v>60000</v>
      </c>
      <c r="C12" s="140" t="s">
        <v>471</v>
      </c>
      <c r="D12" s="141">
        <v>89999</v>
      </c>
      <c r="E12" s="205">
        <v>18647.539999999997</v>
      </c>
      <c r="F12" s="205">
        <v>27976.62</v>
      </c>
      <c r="G12" s="205">
        <v>37293.9</v>
      </c>
      <c r="H12" s="205">
        <v>41965.52</v>
      </c>
    </row>
    <row r="13" spans="1:8">
      <c r="A13" s="268" t="s">
        <v>494</v>
      </c>
      <c r="B13" s="142">
        <v>90000</v>
      </c>
      <c r="C13" s="143" t="s">
        <v>471</v>
      </c>
      <c r="D13" s="144">
        <v>119999</v>
      </c>
      <c r="E13" s="206">
        <v>21514.94</v>
      </c>
      <c r="F13" s="206">
        <v>32276.539999999997</v>
      </c>
      <c r="G13" s="206">
        <v>43031.06</v>
      </c>
      <c r="H13" s="206">
        <v>48408.32</v>
      </c>
    </row>
    <row r="14" spans="1:8">
      <c r="A14" s="268" t="s">
        <v>495</v>
      </c>
      <c r="B14" s="139">
        <v>120000</v>
      </c>
      <c r="C14" s="140" t="s">
        <v>471</v>
      </c>
      <c r="D14" s="141">
        <v>149999</v>
      </c>
      <c r="E14" s="205">
        <v>24383.52</v>
      </c>
      <c r="F14" s="205">
        <v>36581.18</v>
      </c>
      <c r="G14" s="205">
        <v>48767.040000000001</v>
      </c>
      <c r="H14" s="205">
        <v>54875.899999999994</v>
      </c>
    </row>
    <row r="15" spans="1:8">
      <c r="A15" s="268" t="s">
        <v>496</v>
      </c>
      <c r="B15" s="142">
        <v>150000</v>
      </c>
      <c r="C15" s="143" t="s">
        <v>471</v>
      </c>
      <c r="D15" s="144">
        <v>179999</v>
      </c>
      <c r="E15" s="206">
        <v>27258</v>
      </c>
      <c r="F15" s="206">
        <v>40881.1</v>
      </c>
      <c r="G15" s="206">
        <v>54504.2</v>
      </c>
      <c r="H15" s="206">
        <v>61318.7</v>
      </c>
    </row>
    <row r="16" spans="1:8" ht="15" thickBot="1">
      <c r="A16" s="268" t="s">
        <v>497</v>
      </c>
      <c r="B16" s="145">
        <v>180000</v>
      </c>
      <c r="C16" s="146" t="s">
        <v>471</v>
      </c>
      <c r="D16" s="147">
        <v>250000</v>
      </c>
      <c r="E16" s="207">
        <v>30126.579999999998</v>
      </c>
      <c r="F16" s="207">
        <v>45186.92</v>
      </c>
      <c r="G16" s="207">
        <v>60240.18</v>
      </c>
      <c r="H16" s="207">
        <v>67786.28</v>
      </c>
    </row>
    <row r="17" spans="1:8" ht="15" thickBot="1">
      <c r="A17" s="269" t="s">
        <v>498</v>
      </c>
      <c r="B17" s="195" t="s">
        <v>499</v>
      </c>
      <c r="C17" s="196"/>
      <c r="D17" s="208"/>
      <c r="E17" s="519" t="s">
        <v>484</v>
      </c>
      <c r="F17" s="520"/>
      <c r="G17" s="520"/>
      <c r="H17" s="520"/>
    </row>
    <row r="18" spans="1:8" s="133" customFormat="1"/>
  </sheetData>
  <mergeCells count="4">
    <mergeCell ref="E17:H17"/>
    <mergeCell ref="A2:H2"/>
    <mergeCell ref="A3:A4"/>
    <mergeCell ref="B3:D4"/>
  </mergeCells>
  <pageMargins left="0.7" right="0.7" top="0.75" bottom="0.75" header="0.3" footer="0.3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53"/>
  <sheetViews>
    <sheetView workbookViewId="0">
      <selection activeCell="I76" sqref="I76"/>
    </sheetView>
  </sheetViews>
  <sheetFormatPr defaultColWidth="8.88671875" defaultRowHeight="10.199999999999999"/>
  <cols>
    <col min="1" max="1" width="1.6640625" style="1" customWidth="1"/>
    <col min="2" max="2" width="25.33203125" style="1" customWidth="1"/>
    <col min="3" max="4" width="8.88671875" style="1"/>
    <col min="5" max="5" width="1.6640625" style="1" customWidth="1"/>
    <col min="6" max="7" width="15.6640625" style="1" customWidth="1"/>
    <col min="8" max="8" width="25.88671875" style="1" customWidth="1"/>
    <col min="9" max="9" width="15.6640625" style="1" customWidth="1"/>
    <col min="10" max="10" width="11.44140625" style="1" customWidth="1"/>
    <col min="11" max="11" width="13.6640625" style="1" customWidth="1"/>
    <col min="12" max="12" width="15.6640625" style="1" customWidth="1"/>
    <col min="13" max="16384" width="8.88671875" style="1"/>
  </cols>
  <sheetData>
    <row r="1" spans="1:12" ht="12">
      <c r="F1" s="393"/>
      <c r="G1" s="393"/>
      <c r="H1" s="531"/>
      <c r="I1" s="531"/>
      <c r="J1" s="393"/>
      <c r="K1" s="393"/>
      <c r="L1" s="393"/>
    </row>
    <row r="2" spans="1:12" ht="18">
      <c r="B2" s="11" t="s">
        <v>25</v>
      </c>
      <c r="F2" s="393"/>
      <c r="G2" s="393"/>
      <c r="H2" s="532"/>
      <c r="I2" s="532"/>
      <c r="J2" s="393"/>
      <c r="K2" s="393"/>
      <c r="L2" s="393"/>
    </row>
    <row r="3" spans="1:12" ht="12">
      <c r="F3" s="393"/>
      <c r="G3" s="393"/>
      <c r="H3" s="532"/>
      <c r="I3" s="532"/>
      <c r="J3" s="393"/>
      <c r="K3" s="393"/>
      <c r="L3" s="393"/>
    </row>
    <row r="4" spans="1:12" ht="12">
      <c r="B4" s="7"/>
      <c r="C4" s="7"/>
      <c r="D4" s="7"/>
      <c r="E4" s="394"/>
      <c r="F4" s="8" t="s">
        <v>500</v>
      </c>
      <c r="G4" s="8"/>
      <c r="H4" s="8" t="s">
        <v>500</v>
      </c>
      <c r="I4" s="8"/>
      <c r="J4" s="8"/>
      <c r="K4" s="8"/>
      <c r="L4" s="8"/>
    </row>
    <row r="5" spans="1:12" s="2" customFormat="1" ht="12" customHeight="1">
      <c r="A5" s="1"/>
      <c r="B5" s="8"/>
      <c r="C5" s="8"/>
      <c r="D5" s="8"/>
      <c r="E5" s="394"/>
      <c r="F5" s="451" t="s">
        <v>34</v>
      </c>
      <c r="G5" s="451" t="s">
        <v>501</v>
      </c>
      <c r="H5" s="451" t="s">
        <v>34</v>
      </c>
      <c r="I5" s="451" t="s">
        <v>502</v>
      </c>
      <c r="J5" s="451"/>
      <c r="K5" s="451" t="s">
        <v>503</v>
      </c>
      <c r="L5" s="533" t="s">
        <v>11</v>
      </c>
    </row>
    <row r="6" spans="1:12" s="2" customFormat="1" ht="15" customHeight="1">
      <c r="A6" s="1"/>
      <c r="B6" s="451"/>
      <c r="C6" s="451"/>
      <c r="D6" s="451"/>
      <c r="E6" s="394"/>
      <c r="F6" s="451" t="s">
        <v>504</v>
      </c>
      <c r="G6" s="451" t="s">
        <v>505</v>
      </c>
      <c r="H6" s="451" t="s">
        <v>506</v>
      </c>
      <c r="I6" s="451" t="s">
        <v>505</v>
      </c>
      <c r="J6" s="451" t="s">
        <v>507</v>
      </c>
      <c r="K6" s="19" t="s">
        <v>248</v>
      </c>
      <c r="L6" s="533"/>
    </row>
    <row r="7" spans="1:12" s="2" customFormat="1" ht="16.350000000000001" customHeight="1">
      <c r="A7" s="1"/>
      <c r="B7" s="8"/>
      <c r="C7" s="8" t="s">
        <v>45</v>
      </c>
      <c r="D7" s="8"/>
      <c r="E7" s="394"/>
      <c r="F7" s="451" t="s">
        <v>508</v>
      </c>
      <c r="G7" s="451" t="s">
        <v>509</v>
      </c>
      <c r="H7" s="451" t="s">
        <v>510</v>
      </c>
      <c r="I7" s="451" t="s">
        <v>509</v>
      </c>
      <c r="J7" s="451" t="s">
        <v>511</v>
      </c>
      <c r="K7" s="451" t="s">
        <v>512</v>
      </c>
      <c r="L7" s="451" t="s">
        <v>513</v>
      </c>
    </row>
    <row r="8" spans="1:12" s="2" customFormat="1">
      <c r="A8" s="1"/>
      <c r="B8" s="451" t="s">
        <v>48</v>
      </c>
      <c r="C8" s="451" t="s">
        <v>49</v>
      </c>
      <c r="D8" s="451" t="s">
        <v>50</v>
      </c>
      <c r="E8" s="394"/>
      <c r="F8" s="451" t="s">
        <v>142</v>
      </c>
      <c r="G8" s="451" t="s">
        <v>53</v>
      </c>
      <c r="H8" s="451" t="s">
        <v>142</v>
      </c>
      <c r="I8" s="451" t="s">
        <v>53</v>
      </c>
      <c r="J8" s="451" t="s">
        <v>53</v>
      </c>
      <c r="K8" s="451" t="s">
        <v>53</v>
      </c>
      <c r="L8" s="451" t="s">
        <v>142</v>
      </c>
    </row>
    <row r="9" spans="1:12" ht="5.0999999999999996" customHeight="1"/>
    <row r="10" spans="1:12" ht="16.2" thickBot="1">
      <c r="B10" s="13" t="s">
        <v>54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customFormat="1" ht="5.0999999999999996" customHeight="1"/>
    <row r="12" spans="1:12" ht="10.35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22">
        <v>1808.9399999999998</v>
      </c>
      <c r="G12" s="22">
        <v>805.93999999999994</v>
      </c>
      <c r="H12" s="22">
        <v>2171.1999999999998</v>
      </c>
      <c r="I12" s="22">
        <v>967.59999999999991</v>
      </c>
      <c r="J12" s="22">
        <v>607.69999999999993</v>
      </c>
      <c r="K12" s="22">
        <v>4485.1799999999994</v>
      </c>
      <c r="L12" s="16" t="s">
        <v>56</v>
      </c>
    </row>
    <row r="13" spans="1:12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4">
        <v>2651.46</v>
      </c>
      <c r="G13" s="4">
        <v>1177.6399999999999</v>
      </c>
      <c r="H13" s="4">
        <v>3181.2799999999997</v>
      </c>
      <c r="I13" s="4">
        <v>1413.6399999999999</v>
      </c>
      <c r="J13" s="4">
        <v>880.28</v>
      </c>
      <c r="K13" s="4">
        <v>5278.1399999999994</v>
      </c>
      <c r="L13" s="16" t="s">
        <v>56</v>
      </c>
    </row>
    <row r="14" spans="1:12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4">
        <v>4113.4799999999996</v>
      </c>
      <c r="G14" s="4">
        <v>1827.82</v>
      </c>
      <c r="H14" s="4">
        <v>4935.9399999999996</v>
      </c>
      <c r="I14" s="4">
        <v>2193.62</v>
      </c>
      <c r="J14" s="4">
        <v>1375.8799999999999</v>
      </c>
      <c r="K14" s="4">
        <v>5861.0599999999995</v>
      </c>
      <c r="L14" s="16" t="s">
        <v>56</v>
      </c>
    </row>
    <row r="15" spans="1:12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4">
        <v>5501.16</v>
      </c>
      <c r="G15" s="4">
        <v>2447.3199999999997</v>
      </c>
      <c r="H15" s="4">
        <v>6600.92</v>
      </c>
      <c r="I15" s="4">
        <v>2937.02</v>
      </c>
      <c r="J15" s="4">
        <v>1833.7199999999998</v>
      </c>
      <c r="K15" s="4">
        <v>6839.28</v>
      </c>
      <c r="L15" s="16" t="s">
        <v>56</v>
      </c>
    </row>
    <row r="16" spans="1:12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4">
        <v>6901.82</v>
      </c>
      <c r="G16" s="4">
        <v>3066.8199999999997</v>
      </c>
      <c r="H16" s="4">
        <v>8282.42</v>
      </c>
      <c r="I16" s="4">
        <v>3680.4199999999996</v>
      </c>
      <c r="J16" s="4">
        <v>2304.54</v>
      </c>
      <c r="K16" s="4">
        <v>8196.2799999999988</v>
      </c>
      <c r="L16" s="16" t="s">
        <v>56</v>
      </c>
    </row>
    <row r="17" spans="2:12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4">
        <v>9206.3599999999988</v>
      </c>
      <c r="G17" s="4">
        <v>4088.7</v>
      </c>
      <c r="H17" s="4">
        <v>11047.16</v>
      </c>
      <c r="I17" s="4">
        <v>4906.4399999999996</v>
      </c>
      <c r="J17" s="4">
        <v>3072.72</v>
      </c>
      <c r="K17" s="4">
        <v>9763.32</v>
      </c>
      <c r="L17" s="16" t="s">
        <v>56</v>
      </c>
    </row>
    <row r="18" spans="2:12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4">
        <v>11287.88</v>
      </c>
      <c r="G18" s="4">
        <v>5018.54</v>
      </c>
      <c r="H18" s="4">
        <v>13545.22</v>
      </c>
      <c r="I18" s="4">
        <v>6022.7199999999993</v>
      </c>
      <c r="J18" s="4">
        <v>3766.56</v>
      </c>
      <c r="K18" s="4">
        <v>11318.56</v>
      </c>
      <c r="L18" s="16" t="s">
        <v>56</v>
      </c>
    </row>
    <row r="19" spans="2:12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4">
        <v>13381.199999999999</v>
      </c>
      <c r="G19" s="4">
        <v>5947.2</v>
      </c>
      <c r="H19" s="4">
        <v>16057.439999999999</v>
      </c>
      <c r="I19" s="4">
        <v>7136.6399999999994</v>
      </c>
      <c r="J19" s="4">
        <v>4460.3999999999996</v>
      </c>
      <c r="K19" s="4">
        <v>12879.699999999999</v>
      </c>
      <c r="L19" s="16" t="s">
        <v>56</v>
      </c>
    </row>
    <row r="20" spans="2:12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4">
        <v>15264.48</v>
      </c>
      <c r="G20" s="4">
        <v>6783.82</v>
      </c>
      <c r="H20" s="4">
        <v>18317.14</v>
      </c>
      <c r="I20" s="4">
        <v>8140.82</v>
      </c>
      <c r="J20" s="4">
        <v>5092.88</v>
      </c>
      <c r="K20" s="4">
        <v>13666.759999999998</v>
      </c>
      <c r="L20" s="16" t="s">
        <v>56</v>
      </c>
    </row>
    <row r="21" spans="2:12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4">
        <v>17358.98</v>
      </c>
      <c r="G21" s="4">
        <v>7712.48</v>
      </c>
      <c r="H21" s="4">
        <v>20830.539999999997</v>
      </c>
      <c r="I21" s="4">
        <v>9254.74</v>
      </c>
      <c r="J21" s="4">
        <v>5786.7199999999993</v>
      </c>
      <c r="K21" s="4">
        <v>15220.82</v>
      </c>
      <c r="L21" s="16" t="s">
        <v>56</v>
      </c>
    </row>
    <row r="22" spans="2:12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4">
        <v>19440.5</v>
      </c>
      <c r="G22" s="4">
        <v>8642.32</v>
      </c>
      <c r="H22" s="4">
        <v>23328.6</v>
      </c>
      <c r="I22" s="4">
        <v>10371.019999999999</v>
      </c>
      <c r="J22" s="4">
        <v>6480.5599999999995</v>
      </c>
      <c r="K22" s="4">
        <v>17569.02</v>
      </c>
      <c r="L22" s="16" t="s">
        <v>56</v>
      </c>
    </row>
    <row r="23" spans="2:12">
      <c r="B23" s="3" t="str">
        <f t="shared" si="0"/>
        <v>Muni / City Pop: 180,000 - 249,999</v>
      </c>
      <c r="C23" s="3">
        <v>180000</v>
      </c>
      <c r="D23" s="3">
        <v>249999</v>
      </c>
      <c r="F23" s="4">
        <v>21533.82</v>
      </c>
      <c r="G23" s="4">
        <v>9570.98</v>
      </c>
      <c r="H23" s="4">
        <v>25840.82</v>
      </c>
      <c r="I23" s="4">
        <v>11484.939999999999</v>
      </c>
      <c r="J23" s="4">
        <v>7174.4</v>
      </c>
      <c r="K23" s="4">
        <v>19904.239999999998</v>
      </c>
      <c r="L23" s="16" t="s">
        <v>56</v>
      </c>
    </row>
    <row r="24" spans="2:12">
      <c r="B24" s="3" t="str">
        <f>"Muni / City Pop: "&amp;TEXT(C24,"#,0")</f>
        <v>Muni / City Pop: 250,000</v>
      </c>
      <c r="C24" s="17">
        <v>250000</v>
      </c>
      <c r="D24" s="6" t="s">
        <v>55</v>
      </c>
      <c r="F24" s="16" t="s">
        <v>56</v>
      </c>
      <c r="G24" s="16" t="s">
        <v>56</v>
      </c>
      <c r="H24" s="16" t="s">
        <v>56</v>
      </c>
      <c r="I24" s="16" t="s">
        <v>56</v>
      </c>
      <c r="J24" s="16" t="s">
        <v>56</v>
      </c>
      <c r="K24" s="16" t="s">
        <v>56</v>
      </c>
      <c r="L24" s="16" t="s">
        <v>56</v>
      </c>
    </row>
    <row r="26" spans="2:12" ht="16.2" thickBot="1">
      <c r="B26" s="13" t="s">
        <v>57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customFormat="1" ht="5.0999999999999996" customHeight="1"/>
    <row r="28" spans="2:12" ht="10.35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22">
        <v>1808.9399999999998</v>
      </c>
      <c r="G28" s="22">
        <v>805.93999999999994</v>
      </c>
      <c r="H28" s="22">
        <v>2171.1999999999998</v>
      </c>
      <c r="I28" s="22">
        <v>967.59999999999991</v>
      </c>
      <c r="J28" s="22">
        <v>607.69999999999993</v>
      </c>
      <c r="K28" s="22">
        <v>966.42</v>
      </c>
      <c r="L28" s="16" t="s">
        <v>56</v>
      </c>
    </row>
    <row r="29" spans="2:12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4">
        <v>2651.46</v>
      </c>
      <c r="G29" s="4">
        <v>1177.6399999999999</v>
      </c>
      <c r="H29" s="4">
        <v>3181.2799999999997</v>
      </c>
      <c r="I29" s="4">
        <v>1413.6399999999999</v>
      </c>
      <c r="J29" s="4">
        <v>880.28</v>
      </c>
      <c r="K29" s="4">
        <v>1412.46</v>
      </c>
      <c r="L29" s="16" t="s">
        <v>56</v>
      </c>
    </row>
    <row r="30" spans="2:12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4">
        <v>4250.3599999999997</v>
      </c>
      <c r="G30" s="4">
        <v>1889.1799999999998</v>
      </c>
      <c r="H30" s="4">
        <v>5099.96</v>
      </c>
      <c r="I30" s="4">
        <v>2266.7799999999997</v>
      </c>
      <c r="J30" s="4">
        <v>1412.46</v>
      </c>
      <c r="K30" s="4">
        <v>2267.96</v>
      </c>
      <c r="L30" s="16" t="s">
        <v>56</v>
      </c>
    </row>
    <row r="31" spans="2:12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4">
        <v>5365.46</v>
      </c>
      <c r="G31" s="4">
        <v>2384.7799999999997</v>
      </c>
      <c r="H31" s="4">
        <v>6438.08</v>
      </c>
      <c r="I31" s="4">
        <v>2861.5</v>
      </c>
      <c r="J31" s="4">
        <v>1784.1599999999999</v>
      </c>
      <c r="K31" s="4">
        <v>2862.68</v>
      </c>
      <c r="L31" s="16" t="s">
        <v>56</v>
      </c>
    </row>
    <row r="32" spans="2:12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4">
        <v>6901.82</v>
      </c>
      <c r="G32" s="4">
        <v>3066.8199999999997</v>
      </c>
      <c r="H32" s="4">
        <v>8282.42</v>
      </c>
      <c r="I32" s="4">
        <v>3680.4199999999996</v>
      </c>
      <c r="J32" s="4">
        <v>2304.54</v>
      </c>
      <c r="K32" s="4">
        <v>3680.4199999999996</v>
      </c>
      <c r="L32" s="16" t="s">
        <v>56</v>
      </c>
    </row>
    <row r="33" spans="2:12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4">
        <v>9206.3599999999988</v>
      </c>
      <c r="G33" s="4">
        <v>4088.7</v>
      </c>
      <c r="H33" s="4">
        <v>11047.16</v>
      </c>
      <c r="I33" s="4">
        <v>4906.4399999999996</v>
      </c>
      <c r="J33" s="4">
        <v>3072.72</v>
      </c>
      <c r="K33" s="4">
        <v>4906.4399999999996</v>
      </c>
      <c r="L33" s="16" t="s">
        <v>56</v>
      </c>
    </row>
    <row r="34" spans="2:12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4">
        <v>11287.88</v>
      </c>
      <c r="G34" s="4">
        <v>5018.54</v>
      </c>
      <c r="H34" s="4">
        <v>13545.22</v>
      </c>
      <c r="I34" s="4">
        <v>6022.7199999999993</v>
      </c>
      <c r="J34" s="4">
        <v>3766.56</v>
      </c>
      <c r="K34" s="4">
        <v>6021.54</v>
      </c>
      <c r="L34" s="16" t="s">
        <v>56</v>
      </c>
    </row>
    <row r="35" spans="2:12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4">
        <v>13306.859999999999</v>
      </c>
      <c r="G35" s="4">
        <v>5916.5199999999995</v>
      </c>
      <c r="H35" s="4">
        <v>15967.759999999998</v>
      </c>
      <c r="I35" s="4">
        <v>7100.0599999999995</v>
      </c>
      <c r="J35" s="4">
        <v>4435.62</v>
      </c>
      <c r="K35" s="4">
        <v>7100.0599999999995</v>
      </c>
      <c r="L35" s="16" t="s">
        <v>56</v>
      </c>
    </row>
    <row r="36" spans="2:12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4">
        <v>15401.359999999999</v>
      </c>
      <c r="G36" s="4">
        <v>6845.1799999999994</v>
      </c>
      <c r="H36" s="4">
        <v>18481.16</v>
      </c>
      <c r="I36" s="4">
        <v>8213.98</v>
      </c>
      <c r="J36" s="4">
        <v>5129.46</v>
      </c>
      <c r="K36" s="4">
        <v>8215.16</v>
      </c>
      <c r="L36" s="16" t="s">
        <v>56</v>
      </c>
    </row>
    <row r="37" spans="2:12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4">
        <v>17358.98</v>
      </c>
      <c r="G37" s="4">
        <v>7712.48</v>
      </c>
      <c r="H37" s="4">
        <v>20830.539999999997</v>
      </c>
      <c r="I37" s="4">
        <v>9254.74</v>
      </c>
      <c r="J37" s="4">
        <v>5786.7199999999993</v>
      </c>
      <c r="K37" s="4">
        <v>9255.92</v>
      </c>
      <c r="L37" s="16" t="s">
        <v>56</v>
      </c>
    </row>
    <row r="38" spans="2:12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4">
        <v>19440.5</v>
      </c>
      <c r="G38" s="4">
        <v>8642.32</v>
      </c>
      <c r="H38" s="4">
        <v>23328.6</v>
      </c>
      <c r="I38" s="4">
        <v>10371.019999999999</v>
      </c>
      <c r="J38" s="4">
        <v>6480.5599999999995</v>
      </c>
      <c r="K38" s="4">
        <v>10371.019999999999</v>
      </c>
      <c r="L38" s="16" t="s">
        <v>56</v>
      </c>
    </row>
    <row r="39" spans="2:12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4">
        <v>21533.82</v>
      </c>
      <c r="G39" s="4">
        <v>9570.98</v>
      </c>
      <c r="H39" s="4">
        <v>25840.82</v>
      </c>
      <c r="I39" s="4">
        <v>11484.939999999999</v>
      </c>
      <c r="J39" s="4">
        <v>7174.4</v>
      </c>
      <c r="K39" s="4">
        <v>11486.119999999999</v>
      </c>
      <c r="L39" s="16" t="s">
        <v>56</v>
      </c>
    </row>
    <row r="40" spans="2:12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4">
        <v>24768.199999999997</v>
      </c>
      <c r="G40" s="4">
        <v>11002.32</v>
      </c>
      <c r="H40" s="4">
        <v>29721.84</v>
      </c>
      <c r="I40" s="4">
        <v>13203.019999999999</v>
      </c>
      <c r="J40" s="4">
        <v>8251.74</v>
      </c>
      <c r="K40" s="4">
        <v>13207.74</v>
      </c>
      <c r="L40" s="16" t="s">
        <v>56</v>
      </c>
    </row>
    <row r="41" spans="2:12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4">
        <v>28485.199999999997</v>
      </c>
      <c r="G41" s="4">
        <v>12650.779999999999</v>
      </c>
      <c r="H41" s="4">
        <v>34182.239999999998</v>
      </c>
      <c r="I41" s="4">
        <v>15180.699999999999</v>
      </c>
      <c r="J41" s="4">
        <v>9490.74</v>
      </c>
      <c r="K41" s="4">
        <v>15190.14</v>
      </c>
      <c r="L41" s="16" t="s">
        <v>56</v>
      </c>
    </row>
    <row r="42" spans="2:12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4">
        <v>32759.16</v>
      </c>
      <c r="G42" s="4">
        <v>14545.859999999999</v>
      </c>
      <c r="H42" s="4">
        <v>39310.519999999997</v>
      </c>
      <c r="I42" s="4">
        <v>17454.559999999998</v>
      </c>
      <c r="J42" s="4">
        <v>10916.18</v>
      </c>
      <c r="K42" s="4">
        <v>17469.899999999998</v>
      </c>
      <c r="L42" s="16" t="s">
        <v>56</v>
      </c>
    </row>
    <row r="43" spans="2:12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4">
        <v>37678.579999999994</v>
      </c>
      <c r="G43" s="4">
        <v>16726.5</v>
      </c>
      <c r="H43" s="4">
        <v>45214.06</v>
      </c>
      <c r="I43" s="4">
        <v>20071.8</v>
      </c>
      <c r="J43" s="4">
        <v>12563.46</v>
      </c>
      <c r="K43" s="4">
        <v>20096.579999999998</v>
      </c>
      <c r="L43" s="16" t="s">
        <v>56</v>
      </c>
    </row>
    <row r="44" spans="2:12">
      <c r="B44" s="3" t="str">
        <f>"County Pop: "&amp;TEXT(C44,"#,0")</f>
        <v>County Pop: &gt;1,100,000</v>
      </c>
      <c r="C44" s="5" t="s">
        <v>58</v>
      </c>
      <c r="D44" s="6" t="s">
        <v>55</v>
      </c>
      <c r="F44" s="16" t="s">
        <v>56</v>
      </c>
      <c r="G44" s="16" t="s">
        <v>56</v>
      </c>
      <c r="H44" s="16" t="s">
        <v>56</v>
      </c>
      <c r="I44" s="16" t="s">
        <v>56</v>
      </c>
      <c r="J44" s="16" t="s">
        <v>56</v>
      </c>
      <c r="K44" s="16" t="s">
        <v>56</v>
      </c>
      <c r="L44" s="16" t="s">
        <v>56</v>
      </c>
    </row>
    <row r="46" spans="2:12" ht="16.2" thickBot="1">
      <c r="B46" s="13" t="s">
        <v>59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customFormat="1" ht="5.0999999999999996" customHeight="1"/>
    <row r="48" spans="2:12" ht="10.35" customHeight="1">
      <c r="B48" s="3" t="s">
        <v>60</v>
      </c>
      <c r="C48" s="6" t="s">
        <v>55</v>
      </c>
      <c r="D48" s="6" t="s">
        <v>55</v>
      </c>
      <c r="F48" s="63" t="s">
        <v>61</v>
      </c>
      <c r="G48" s="63" t="s">
        <v>61</v>
      </c>
      <c r="H48" s="63" t="s">
        <v>61</v>
      </c>
      <c r="I48" s="63" t="s">
        <v>61</v>
      </c>
      <c r="J48" s="63" t="s">
        <v>61</v>
      </c>
      <c r="K48" s="63" t="s">
        <v>61</v>
      </c>
      <c r="L48" s="63" t="s">
        <v>61</v>
      </c>
    </row>
    <row r="49" spans="2:12" ht="5.0999999999999996" customHeight="1"/>
    <row r="50" spans="2:12" ht="5.0999999999999996" customHeight="1">
      <c r="B50" s="47"/>
      <c r="C50" s="47"/>
      <c r="D50" s="47"/>
      <c r="E50" s="47"/>
      <c r="F50" s="47"/>
      <c r="G50" s="47"/>
      <c r="H50" s="47"/>
      <c r="I50" s="47"/>
      <c r="L50" s="47"/>
    </row>
    <row r="51" spans="2:12">
      <c r="B51" s="21" t="s">
        <v>514</v>
      </c>
    </row>
    <row r="52" spans="2:12">
      <c r="B52" s="21" t="s">
        <v>515</v>
      </c>
    </row>
    <row r="53" spans="2:12">
      <c r="B53" s="21" t="s">
        <v>516</v>
      </c>
    </row>
  </sheetData>
  <mergeCells count="2">
    <mergeCell ref="H1:I3"/>
    <mergeCell ref="L5:L6"/>
  </mergeCells>
  <conditionalFormatting sqref="B12:J24 F48:J48 B28:J44">
    <cfRule type="expression" dxfId="43" priority="17">
      <formula>MOD(ROW(),2)</formula>
    </cfRule>
  </conditionalFormatting>
  <conditionalFormatting sqref="B48 E48">
    <cfRule type="expression" dxfId="42" priority="16">
      <formula>MOD(ROW(),2)</formula>
    </cfRule>
  </conditionalFormatting>
  <conditionalFormatting sqref="D48">
    <cfRule type="expression" dxfId="41" priority="15">
      <formula>MOD(ROW(),2)</formula>
    </cfRule>
  </conditionalFormatting>
  <conditionalFormatting sqref="C48">
    <cfRule type="expression" dxfId="40" priority="14">
      <formula>MOD(ROW(),2)</formula>
    </cfRule>
  </conditionalFormatting>
  <conditionalFormatting sqref="K44">
    <cfRule type="expression" dxfId="39" priority="4">
      <formula>MOD(ROW(),2)</formula>
    </cfRule>
  </conditionalFormatting>
  <conditionalFormatting sqref="K12:K23 K28:K43 K48">
    <cfRule type="expression" dxfId="38" priority="6">
      <formula>MOD(ROW(),2)</formula>
    </cfRule>
  </conditionalFormatting>
  <conditionalFormatting sqref="K24">
    <cfRule type="expression" dxfId="37" priority="5">
      <formula>MOD(ROW(),2)</formula>
    </cfRule>
  </conditionalFormatting>
  <conditionalFormatting sqref="L48 L28:L44 L12:L24">
    <cfRule type="expression" dxfId="36" priority="3">
      <formula>MOD(ROW(),2)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3"/>
  <sheetViews>
    <sheetView workbookViewId="0">
      <selection activeCell="D5" sqref="D5:I29"/>
    </sheetView>
  </sheetViews>
  <sheetFormatPr defaultColWidth="8.88671875" defaultRowHeight="14.4"/>
  <cols>
    <col min="1" max="1" width="10.33203125" style="112" customWidth="1"/>
    <col min="2" max="2" width="3.109375" style="112" customWidth="1"/>
    <col min="3" max="3" width="9.6640625" style="112" customWidth="1"/>
    <col min="4" max="4" width="16" style="112" customWidth="1"/>
    <col min="5" max="6" width="15.109375" style="112" customWidth="1"/>
    <col min="7" max="7" width="14.33203125" style="112" customWidth="1"/>
    <col min="8" max="9" width="15.6640625" style="112" customWidth="1"/>
    <col min="10" max="16384" width="8.88671875" style="112"/>
  </cols>
  <sheetData>
    <row r="1" spans="1:9" ht="15" thickBot="1">
      <c r="D1" s="133"/>
      <c r="E1" s="133"/>
      <c r="F1" s="133"/>
      <c r="G1" s="133"/>
      <c r="H1" s="133"/>
      <c r="I1" s="133"/>
    </row>
    <row r="2" spans="1:9" s="133" customFormat="1" ht="21.6" thickBot="1">
      <c r="A2" s="521" t="s">
        <v>517</v>
      </c>
      <c r="B2" s="522"/>
      <c r="C2" s="522"/>
      <c r="D2" s="522"/>
      <c r="E2" s="534"/>
      <c r="F2" s="534"/>
      <c r="G2" s="522"/>
      <c r="H2" s="522"/>
      <c r="I2" s="257"/>
    </row>
    <row r="3" spans="1:9" ht="15" customHeight="1">
      <c r="A3" s="535" t="s">
        <v>518</v>
      </c>
      <c r="B3" s="536"/>
      <c r="C3" s="536"/>
      <c r="D3" s="113" t="s">
        <v>519</v>
      </c>
      <c r="E3" s="539" t="s">
        <v>520</v>
      </c>
      <c r="F3" s="540"/>
      <c r="G3" s="114" t="s">
        <v>521</v>
      </c>
      <c r="H3" s="541" t="s">
        <v>522</v>
      </c>
      <c r="I3" s="540"/>
    </row>
    <row r="4" spans="1:9" ht="15" thickBot="1">
      <c r="A4" s="527"/>
      <c r="B4" s="528"/>
      <c r="C4" s="528"/>
      <c r="D4" s="115" t="s">
        <v>469</v>
      </c>
      <c r="E4" s="116" t="s">
        <v>469</v>
      </c>
      <c r="F4" s="116" t="s">
        <v>523</v>
      </c>
      <c r="G4" s="117" t="s">
        <v>469</v>
      </c>
      <c r="H4" s="118" t="s">
        <v>469</v>
      </c>
      <c r="I4" s="425" t="s">
        <v>523</v>
      </c>
    </row>
    <row r="5" spans="1:9">
      <c r="A5" s="119">
        <v>0</v>
      </c>
      <c r="B5" s="120" t="s">
        <v>471</v>
      </c>
      <c r="C5" s="121">
        <v>100000</v>
      </c>
      <c r="D5" s="426">
        <v>2218.4</v>
      </c>
      <c r="E5" s="426">
        <v>774.07999999999993</v>
      </c>
      <c r="F5" s="426">
        <v>513.29999999999995</v>
      </c>
      <c r="G5" s="426">
        <v>774.07999999999993</v>
      </c>
      <c r="H5" s="426">
        <v>1214.22</v>
      </c>
      <c r="I5" s="426">
        <v>690.3</v>
      </c>
    </row>
    <row r="6" spans="1:9">
      <c r="A6" s="122">
        <v>100001</v>
      </c>
      <c r="B6" s="123" t="s">
        <v>471</v>
      </c>
      <c r="C6" s="124">
        <v>150000</v>
      </c>
      <c r="D6" s="427">
        <v>2979.5</v>
      </c>
      <c r="E6" s="427">
        <v>1034.8599999999999</v>
      </c>
      <c r="F6" s="427">
        <v>820.09999999999991</v>
      </c>
      <c r="G6" s="427">
        <v>1034.8599999999999</v>
      </c>
      <c r="H6" s="427">
        <v>1629.58</v>
      </c>
      <c r="I6" s="427">
        <v>1109.2</v>
      </c>
    </row>
    <row r="7" spans="1:9">
      <c r="A7" s="125">
        <v>150001</v>
      </c>
      <c r="B7" s="126" t="s">
        <v>471</v>
      </c>
      <c r="C7" s="127">
        <v>200000</v>
      </c>
      <c r="D7" s="426">
        <v>3945.9199999999996</v>
      </c>
      <c r="E7" s="426">
        <v>1381.78</v>
      </c>
      <c r="F7" s="426">
        <v>1020.6999999999999</v>
      </c>
      <c r="G7" s="426">
        <v>1381.78</v>
      </c>
      <c r="H7" s="426">
        <v>2174.7399999999998</v>
      </c>
      <c r="I7" s="426">
        <v>1392.3999999999999</v>
      </c>
    </row>
    <row r="8" spans="1:9">
      <c r="A8" s="122">
        <v>200001</v>
      </c>
      <c r="B8" s="123" t="s">
        <v>471</v>
      </c>
      <c r="C8" s="124">
        <v>300000</v>
      </c>
      <c r="D8" s="427">
        <v>5928.32</v>
      </c>
      <c r="E8" s="427">
        <v>2062.64</v>
      </c>
      <c r="F8" s="427">
        <v>1386.5</v>
      </c>
      <c r="G8" s="427">
        <v>2062.64</v>
      </c>
      <c r="H8" s="427">
        <v>3240.2799999999997</v>
      </c>
      <c r="I8" s="427">
        <v>1864.3999999999999</v>
      </c>
    </row>
    <row r="9" spans="1:9">
      <c r="A9" s="125">
        <v>300001</v>
      </c>
      <c r="B9" s="126" t="s">
        <v>471</v>
      </c>
      <c r="C9" s="127">
        <v>400000</v>
      </c>
      <c r="D9" s="426">
        <v>7037.5199999999995</v>
      </c>
      <c r="E9" s="426">
        <v>2434.3399999999997</v>
      </c>
      <c r="F9" s="426">
        <v>1663.8</v>
      </c>
      <c r="G9" s="426">
        <v>2434.3399999999997</v>
      </c>
      <c r="H9" s="426">
        <v>3840.8999999999996</v>
      </c>
      <c r="I9" s="426">
        <v>2247.9</v>
      </c>
    </row>
    <row r="10" spans="1:9">
      <c r="A10" s="122">
        <v>400001</v>
      </c>
      <c r="B10" s="123" t="s">
        <v>471</v>
      </c>
      <c r="C10" s="124">
        <v>500000</v>
      </c>
      <c r="D10" s="427">
        <v>8468.8599999999988</v>
      </c>
      <c r="E10" s="427">
        <v>2880.3799999999997</v>
      </c>
      <c r="F10" s="427">
        <v>1952.8999999999999</v>
      </c>
      <c r="G10" s="427">
        <v>2880.3799999999997</v>
      </c>
      <c r="H10" s="427">
        <v>4534.74</v>
      </c>
      <c r="I10" s="427">
        <v>2613.6999999999998</v>
      </c>
    </row>
    <row r="11" spans="1:9">
      <c r="A11" s="125">
        <v>500001</v>
      </c>
      <c r="B11" s="126" t="s">
        <v>471</v>
      </c>
      <c r="C11" s="127">
        <v>600000</v>
      </c>
      <c r="D11" s="426">
        <v>10153.9</v>
      </c>
      <c r="E11" s="426">
        <v>3457.3999999999996</v>
      </c>
      <c r="F11" s="426">
        <v>2230.1999999999998</v>
      </c>
      <c r="G11" s="426">
        <v>3457.3999999999996</v>
      </c>
      <c r="H11" s="426">
        <v>5439.7999999999993</v>
      </c>
      <c r="I11" s="426">
        <v>2991.2999999999997</v>
      </c>
    </row>
    <row r="12" spans="1:9">
      <c r="A12" s="122">
        <v>600001</v>
      </c>
      <c r="B12" s="123" t="s">
        <v>471</v>
      </c>
      <c r="C12" s="124">
        <v>700000</v>
      </c>
      <c r="D12" s="427">
        <v>11844.84</v>
      </c>
      <c r="E12" s="427">
        <v>4027.3399999999997</v>
      </c>
      <c r="F12" s="427">
        <v>2519.2999999999997</v>
      </c>
      <c r="G12" s="427">
        <v>4027.3399999999997</v>
      </c>
      <c r="H12" s="427">
        <v>6356.66</v>
      </c>
      <c r="I12" s="427">
        <v>3368.8999999999996</v>
      </c>
    </row>
    <row r="13" spans="1:9">
      <c r="A13" s="125">
        <v>700001</v>
      </c>
      <c r="B13" s="126" t="s">
        <v>471</v>
      </c>
      <c r="C13" s="127">
        <v>800000</v>
      </c>
      <c r="D13" s="426">
        <v>13523.98</v>
      </c>
      <c r="E13" s="426">
        <v>4622.0599999999995</v>
      </c>
      <c r="F13" s="426">
        <v>2784.7999999999997</v>
      </c>
      <c r="G13" s="426">
        <v>4622.0599999999995</v>
      </c>
      <c r="H13" s="426">
        <v>7254.6399999999994</v>
      </c>
      <c r="I13" s="426">
        <v>3746.5</v>
      </c>
    </row>
    <row r="14" spans="1:9">
      <c r="A14" s="122">
        <v>800001</v>
      </c>
      <c r="B14" s="123" t="s">
        <v>471</v>
      </c>
      <c r="C14" s="124">
        <v>900000</v>
      </c>
      <c r="D14" s="427">
        <v>15203.119999999999</v>
      </c>
      <c r="E14" s="427">
        <v>5179.0199999999995</v>
      </c>
      <c r="F14" s="427">
        <v>3062.1</v>
      </c>
      <c r="G14" s="427">
        <v>5179.0199999999995</v>
      </c>
      <c r="H14" s="427">
        <v>8146.7199999999993</v>
      </c>
      <c r="I14" s="427">
        <v>4135.8999999999996</v>
      </c>
    </row>
    <row r="15" spans="1:9">
      <c r="A15" s="125">
        <v>900001</v>
      </c>
      <c r="B15" s="126" t="s">
        <v>471</v>
      </c>
      <c r="C15" s="127">
        <v>1000000</v>
      </c>
      <c r="D15" s="426">
        <v>15735.3</v>
      </c>
      <c r="E15" s="426">
        <v>5748.96</v>
      </c>
      <c r="F15" s="426">
        <v>3351.2</v>
      </c>
      <c r="G15" s="426">
        <v>5748.96</v>
      </c>
      <c r="H15" s="426">
        <v>9057.68</v>
      </c>
      <c r="I15" s="426">
        <v>4513.5</v>
      </c>
    </row>
    <row r="16" spans="1:9">
      <c r="A16" s="122">
        <v>1000001</v>
      </c>
      <c r="B16" s="123" t="s">
        <v>471</v>
      </c>
      <c r="C16" s="124">
        <v>1250000</v>
      </c>
      <c r="D16" s="427">
        <v>20437.599999999999</v>
      </c>
      <c r="E16" s="427">
        <v>6777.92</v>
      </c>
      <c r="F16" s="427">
        <v>3622.6</v>
      </c>
      <c r="G16" s="427">
        <v>6777.92</v>
      </c>
      <c r="H16" s="427">
        <v>10655.4</v>
      </c>
      <c r="I16" s="427">
        <v>4897</v>
      </c>
    </row>
    <row r="17" spans="1:9">
      <c r="A17" s="125">
        <v>1250001</v>
      </c>
      <c r="B17" s="126" t="s">
        <v>471</v>
      </c>
      <c r="C17" s="127">
        <v>1500000</v>
      </c>
      <c r="D17" s="426">
        <v>23070.18</v>
      </c>
      <c r="E17" s="426">
        <v>7651.12</v>
      </c>
      <c r="F17" s="426">
        <v>3911.7</v>
      </c>
      <c r="G17" s="426">
        <v>7651.12</v>
      </c>
      <c r="H17" s="426">
        <v>12048.98</v>
      </c>
      <c r="I17" s="426">
        <v>5274.5999999999995</v>
      </c>
    </row>
    <row r="18" spans="1:9">
      <c r="A18" s="122">
        <v>1500001</v>
      </c>
      <c r="B18" s="123" t="s">
        <v>471</v>
      </c>
      <c r="C18" s="124">
        <v>1750000</v>
      </c>
      <c r="D18" s="427">
        <v>26911.079999999998</v>
      </c>
      <c r="E18" s="427">
        <v>8920.7999999999993</v>
      </c>
      <c r="F18" s="427">
        <v>4194.8999999999996</v>
      </c>
      <c r="G18" s="427">
        <v>8920.7999999999993</v>
      </c>
      <c r="H18" s="427">
        <v>14044.359999999999</v>
      </c>
      <c r="I18" s="427">
        <v>5646.2999999999993</v>
      </c>
    </row>
    <row r="19" spans="1:9">
      <c r="A19" s="125">
        <v>1750001</v>
      </c>
      <c r="B19" s="126" t="s">
        <v>471</v>
      </c>
      <c r="C19" s="127">
        <v>2000000</v>
      </c>
      <c r="D19" s="426">
        <v>29878.78</v>
      </c>
      <c r="E19" s="426">
        <v>9906.1</v>
      </c>
      <c r="F19" s="426">
        <v>4478.0999999999995</v>
      </c>
      <c r="G19" s="426">
        <v>9906.1</v>
      </c>
      <c r="H19" s="426">
        <v>15599.599999999999</v>
      </c>
      <c r="I19" s="426">
        <v>6035.7</v>
      </c>
    </row>
    <row r="20" spans="1:9">
      <c r="A20" s="122">
        <v>2000001</v>
      </c>
      <c r="B20" s="123" t="s">
        <v>471</v>
      </c>
      <c r="C20" s="124">
        <v>2250000</v>
      </c>
      <c r="D20" s="427">
        <v>33614.659999999996</v>
      </c>
      <c r="E20" s="427">
        <v>11151</v>
      </c>
      <c r="F20" s="427">
        <v>4755.3999999999996</v>
      </c>
      <c r="G20" s="427">
        <v>11151</v>
      </c>
      <c r="H20" s="427">
        <v>17538.34</v>
      </c>
      <c r="I20" s="427">
        <v>6413.2999999999993</v>
      </c>
    </row>
    <row r="21" spans="1:9">
      <c r="A21" s="125">
        <v>2250001</v>
      </c>
      <c r="B21" s="126" t="s">
        <v>471</v>
      </c>
      <c r="C21" s="127">
        <v>2500000</v>
      </c>
      <c r="D21" s="426">
        <v>37343.46</v>
      </c>
      <c r="E21" s="426">
        <v>12378.199999999999</v>
      </c>
      <c r="F21" s="426">
        <v>5044.5</v>
      </c>
      <c r="G21" s="426">
        <v>12378.199999999999</v>
      </c>
      <c r="H21" s="426">
        <v>19495.96</v>
      </c>
      <c r="I21" s="426">
        <v>6779.0999999999995</v>
      </c>
    </row>
    <row r="22" spans="1:9">
      <c r="A22" s="122">
        <v>2500001</v>
      </c>
      <c r="B22" s="123" t="s">
        <v>471</v>
      </c>
      <c r="C22" s="124">
        <v>2750000</v>
      </c>
      <c r="D22" s="427">
        <v>40992.019999999997</v>
      </c>
      <c r="E22" s="427">
        <v>13362.32</v>
      </c>
      <c r="F22" s="427">
        <v>5321.7999999999993</v>
      </c>
      <c r="G22" s="427">
        <v>13362.32</v>
      </c>
      <c r="H22" s="427">
        <v>21026.42</v>
      </c>
      <c r="I22" s="427">
        <v>7156.7</v>
      </c>
    </row>
    <row r="23" spans="1:9">
      <c r="A23" s="125">
        <v>2750001</v>
      </c>
      <c r="B23" s="126" t="s">
        <v>471</v>
      </c>
      <c r="C23" s="127">
        <v>3000000</v>
      </c>
      <c r="D23" s="426">
        <v>44709.02</v>
      </c>
      <c r="E23" s="426">
        <v>14576.539999999999</v>
      </c>
      <c r="F23" s="426">
        <v>5610.9</v>
      </c>
      <c r="G23" s="426">
        <v>14576.539999999999</v>
      </c>
      <c r="H23" s="426">
        <v>22934.48</v>
      </c>
      <c r="I23" s="426">
        <v>7534.2999999999993</v>
      </c>
    </row>
    <row r="24" spans="1:9">
      <c r="A24" s="122">
        <v>3000001</v>
      </c>
      <c r="B24" s="123" t="s">
        <v>471</v>
      </c>
      <c r="C24" s="124">
        <v>3250000</v>
      </c>
      <c r="D24" s="427">
        <v>48439</v>
      </c>
      <c r="E24" s="427">
        <v>15778.96</v>
      </c>
      <c r="F24" s="427">
        <v>5888.2</v>
      </c>
      <c r="G24" s="427">
        <v>15778.96</v>
      </c>
      <c r="H24" s="427">
        <v>24835.46</v>
      </c>
      <c r="I24" s="427">
        <v>7923.7</v>
      </c>
    </row>
    <row r="25" spans="1:9">
      <c r="A25" s="125">
        <v>3250001</v>
      </c>
      <c r="B25" s="126" t="s">
        <v>471</v>
      </c>
      <c r="C25" s="127">
        <v>3500000</v>
      </c>
      <c r="D25" s="426">
        <v>51022.02</v>
      </c>
      <c r="E25" s="426">
        <v>16627.379999999997</v>
      </c>
      <c r="F25" s="426">
        <v>6177.2999999999993</v>
      </c>
      <c r="G25" s="426">
        <v>16627.379999999997</v>
      </c>
      <c r="H25" s="426">
        <v>26186.559999999998</v>
      </c>
      <c r="I25" s="426">
        <v>8301.2999999999993</v>
      </c>
    </row>
    <row r="26" spans="1:9">
      <c r="A26" s="122">
        <v>3500001</v>
      </c>
      <c r="B26" s="123" t="s">
        <v>471</v>
      </c>
      <c r="C26" s="124">
        <v>3750000</v>
      </c>
      <c r="D26" s="427">
        <v>54677.659999999996</v>
      </c>
      <c r="E26" s="427">
        <v>17797.939999999999</v>
      </c>
      <c r="F26" s="427">
        <v>6442.7999999999993</v>
      </c>
      <c r="G26" s="427">
        <v>17797.939999999999</v>
      </c>
      <c r="H26" s="427">
        <v>28045.059999999998</v>
      </c>
      <c r="I26" s="427">
        <v>8678.9</v>
      </c>
    </row>
    <row r="27" spans="1:9">
      <c r="A27" s="125">
        <v>3750001</v>
      </c>
      <c r="B27" s="126" t="s">
        <v>471</v>
      </c>
      <c r="C27" s="127">
        <v>4000000</v>
      </c>
      <c r="D27" s="426">
        <v>58326.219999999994</v>
      </c>
      <c r="E27" s="426">
        <v>19000.36</v>
      </c>
      <c r="F27" s="426">
        <v>6731.9</v>
      </c>
      <c r="G27" s="426">
        <v>19000.36</v>
      </c>
      <c r="H27" s="426">
        <v>29915.359999999997</v>
      </c>
      <c r="I27" s="426">
        <v>9056.5</v>
      </c>
    </row>
    <row r="28" spans="1:9">
      <c r="A28" s="122">
        <v>4000001</v>
      </c>
      <c r="B28" s="123" t="s">
        <v>471</v>
      </c>
      <c r="C28" s="124">
        <v>4500000</v>
      </c>
      <c r="D28" s="427">
        <v>64502.34</v>
      </c>
      <c r="E28" s="427">
        <v>21013.439999999999</v>
      </c>
      <c r="F28" s="427">
        <v>7009.2</v>
      </c>
      <c r="G28" s="427">
        <v>21013.439999999999</v>
      </c>
      <c r="H28" s="427">
        <v>33094.28</v>
      </c>
      <c r="I28" s="427">
        <v>9434.1</v>
      </c>
    </row>
    <row r="29" spans="1:9" ht="15" thickBot="1">
      <c r="A29" s="128">
        <v>4500001</v>
      </c>
      <c r="B29" s="129" t="s">
        <v>471</v>
      </c>
      <c r="C29" s="130">
        <v>5000000</v>
      </c>
      <c r="D29" s="426">
        <v>71651.959999999992</v>
      </c>
      <c r="E29" s="426">
        <v>23342.76</v>
      </c>
      <c r="F29" s="426">
        <v>7298.2999999999993</v>
      </c>
      <c r="G29" s="426">
        <v>23342.76</v>
      </c>
      <c r="H29" s="426">
        <v>36742.839999999997</v>
      </c>
      <c r="I29" s="426">
        <v>9823.5</v>
      </c>
    </row>
    <row r="30" spans="1:9" s="133" customFormat="1">
      <c r="A30" s="428"/>
      <c r="B30" s="428"/>
      <c r="C30" s="428"/>
      <c r="D30" s="429"/>
      <c r="E30" s="346"/>
      <c r="F30" s="346"/>
      <c r="G30" s="430"/>
      <c r="H30" s="430"/>
      <c r="I30" s="430"/>
    </row>
    <row r="31" spans="1:9">
      <c r="A31" s="537" t="s">
        <v>524</v>
      </c>
      <c r="B31" s="537"/>
      <c r="C31" s="537"/>
      <c r="D31" s="537"/>
      <c r="E31" s="131"/>
      <c r="F31" s="131"/>
    </row>
    <row r="32" spans="1:9">
      <c r="A32" s="538" t="s">
        <v>525</v>
      </c>
      <c r="B32" s="538"/>
      <c r="C32" s="538"/>
      <c r="D32" s="538"/>
      <c r="E32" s="132"/>
      <c r="F32" s="132"/>
    </row>
    <row r="33" spans="5:6" ht="19.350000000000001" customHeight="1">
      <c r="E33" s="133"/>
      <c r="F33" s="133"/>
    </row>
  </sheetData>
  <mergeCells count="6">
    <mergeCell ref="A2:H2"/>
    <mergeCell ref="A3:C4"/>
    <mergeCell ref="A31:D31"/>
    <mergeCell ref="A32:D32"/>
    <mergeCell ref="E3:F3"/>
    <mergeCell ref="H3:I3"/>
  </mergeCells>
  <pageMargins left="0.7" right="0.7" top="0.75" bottom="0.75" header="0.3" footer="0.3"/>
  <pageSetup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12"/>
  <sheetViews>
    <sheetView workbookViewId="0">
      <selection activeCell="E124" sqref="E124"/>
    </sheetView>
  </sheetViews>
  <sheetFormatPr defaultColWidth="8.88671875" defaultRowHeight="10.199999999999999"/>
  <cols>
    <col min="1" max="1" width="1.6640625" style="1" customWidth="1"/>
    <col min="2" max="2" width="10.6640625" style="1" customWidth="1"/>
    <col min="3" max="3" width="13.109375" style="1" customWidth="1"/>
    <col min="4" max="4" width="20.6640625" style="242" customWidth="1"/>
    <col min="5" max="5" width="17.44140625" style="1" customWidth="1"/>
    <col min="6" max="6" width="17.44140625" style="242" customWidth="1"/>
    <col min="7" max="7" width="17.44140625" style="109" customWidth="1"/>
    <col min="8" max="8" width="11.44140625" style="242" customWidth="1"/>
    <col min="9" max="11" width="10.6640625" style="1" customWidth="1"/>
    <col min="12" max="12" width="12.33203125" style="1" customWidth="1"/>
    <col min="13" max="13" width="10.6640625" style="1" customWidth="1"/>
    <col min="14" max="14" width="6.6640625" style="1" customWidth="1"/>
    <col min="15" max="16" width="11.33203125" style="1" customWidth="1"/>
    <col min="17" max="17" width="15.88671875" style="1" bestFit="1" customWidth="1"/>
    <col min="18" max="16384" width="8.88671875" style="1"/>
  </cols>
  <sheetData>
    <row r="1" spans="1:17" ht="12">
      <c r="D1" s="239"/>
      <c r="E1" s="209"/>
      <c r="F1" s="239"/>
      <c r="G1" s="234"/>
      <c r="H1" s="23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8">
      <c r="B2" s="11" t="s">
        <v>526</v>
      </c>
      <c r="D2" s="239"/>
      <c r="E2" s="209"/>
      <c r="F2" s="239"/>
      <c r="G2" s="234"/>
      <c r="H2" s="23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2">
      <c r="D3" s="239"/>
      <c r="E3" s="209"/>
      <c r="F3" s="239"/>
      <c r="G3" s="234"/>
      <c r="H3" s="23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12">
      <c r="B4" s="7"/>
      <c r="C4" s="7"/>
      <c r="D4" s="240" t="s">
        <v>500</v>
      </c>
      <c r="E4" s="8"/>
      <c r="F4" s="240"/>
      <c r="G4" s="106"/>
      <c r="H4" s="240"/>
      <c r="I4" s="8"/>
      <c r="J4" s="8"/>
      <c r="K4" s="8"/>
      <c r="L4" s="8"/>
      <c r="M4" s="8"/>
      <c r="O4" s="8" t="s">
        <v>11</v>
      </c>
      <c r="P4" s="8"/>
      <c r="Q4" s="8"/>
    </row>
    <row r="5" spans="1:17" s="2" customFormat="1" ht="15" customHeight="1">
      <c r="A5" s="1"/>
      <c r="B5" s="8"/>
      <c r="C5" s="8"/>
      <c r="D5" s="542" t="s">
        <v>527</v>
      </c>
      <c r="E5" s="543"/>
      <c r="F5" s="249" t="s">
        <v>528</v>
      </c>
      <c r="G5" s="108"/>
      <c r="H5" s="249" t="s">
        <v>529</v>
      </c>
      <c r="I5" s="19"/>
      <c r="J5" s="19" t="s">
        <v>530</v>
      </c>
      <c r="K5" s="19"/>
      <c r="L5" s="451" t="s">
        <v>531</v>
      </c>
      <c r="M5" s="19"/>
      <c r="O5" s="19" t="s">
        <v>11</v>
      </c>
      <c r="P5" s="19"/>
      <c r="Q5" s="451" t="s">
        <v>532</v>
      </c>
    </row>
    <row r="6" spans="1:17" s="2" customFormat="1" ht="15" customHeight="1">
      <c r="A6" s="1"/>
      <c r="B6" s="451"/>
      <c r="C6" s="451"/>
      <c r="D6" s="542" t="s">
        <v>533</v>
      </c>
      <c r="E6" s="543"/>
      <c r="F6" s="249" t="s">
        <v>534</v>
      </c>
      <c r="G6" s="108"/>
      <c r="H6" s="249" t="s">
        <v>535</v>
      </c>
      <c r="I6" s="19"/>
      <c r="J6" s="19" t="s">
        <v>536</v>
      </c>
      <c r="K6" s="19"/>
      <c r="L6" s="451" t="s">
        <v>537</v>
      </c>
      <c r="M6" s="19"/>
      <c r="O6" s="19" t="s">
        <v>538</v>
      </c>
      <c r="P6" s="19"/>
      <c r="Q6" s="451" t="s">
        <v>537</v>
      </c>
    </row>
    <row r="7" spans="1:17" s="2" customFormat="1" ht="16.350000000000001" customHeight="1">
      <c r="A7" s="1"/>
      <c r="B7" s="8"/>
      <c r="C7" s="19"/>
      <c r="D7" s="544" t="s">
        <v>142</v>
      </c>
      <c r="E7" s="543"/>
      <c r="F7" s="544" t="s">
        <v>142</v>
      </c>
      <c r="G7" s="543"/>
      <c r="H7" s="240" t="s">
        <v>53</v>
      </c>
      <c r="I7" s="8"/>
      <c r="J7" s="8" t="s">
        <v>53</v>
      </c>
      <c r="K7" s="8"/>
      <c r="L7" s="451" t="s">
        <v>539</v>
      </c>
      <c r="M7" s="8"/>
      <c r="O7" s="8" t="s">
        <v>142</v>
      </c>
      <c r="P7" s="8"/>
      <c r="Q7" s="451" t="s">
        <v>540</v>
      </c>
    </row>
    <row r="8" spans="1:17" s="2" customFormat="1">
      <c r="A8" s="1"/>
      <c r="B8" s="451" t="s">
        <v>48</v>
      </c>
      <c r="C8" s="19" t="s">
        <v>91</v>
      </c>
      <c r="D8" s="241" t="s">
        <v>92</v>
      </c>
      <c r="E8" s="451" t="s">
        <v>93</v>
      </c>
      <c r="F8" s="241" t="s">
        <v>92</v>
      </c>
      <c r="G8" s="107" t="s">
        <v>93</v>
      </c>
      <c r="H8" s="241" t="s">
        <v>92</v>
      </c>
      <c r="I8" s="451" t="s">
        <v>93</v>
      </c>
      <c r="J8" s="451" t="s">
        <v>92</v>
      </c>
      <c r="K8" s="451" t="s">
        <v>93</v>
      </c>
      <c r="L8" s="451" t="s">
        <v>53</v>
      </c>
      <c r="M8" s="451" t="s">
        <v>93</v>
      </c>
      <c r="O8" s="451" t="s">
        <v>92</v>
      </c>
      <c r="P8" s="451" t="s">
        <v>93</v>
      </c>
      <c r="Q8" s="451" t="s">
        <v>53</v>
      </c>
    </row>
    <row r="9" spans="1:17" ht="5.0999999999999996" customHeight="1"/>
    <row r="10" spans="1:17" ht="16.2" thickBot="1">
      <c r="B10" s="13"/>
      <c r="C10" s="12"/>
      <c r="D10" s="243"/>
      <c r="E10" s="210"/>
      <c r="F10" s="243"/>
      <c r="G10" s="212"/>
      <c r="H10" s="243"/>
      <c r="I10" s="210"/>
      <c r="J10" s="210"/>
      <c r="K10" s="210"/>
      <c r="L10" s="210"/>
      <c r="M10" s="210"/>
      <c r="O10" s="210"/>
      <c r="P10" s="210"/>
      <c r="Q10" s="210"/>
    </row>
    <row r="11" spans="1:17" customFormat="1" ht="5.0999999999999996" customHeight="1">
      <c r="D11" s="244"/>
      <c r="F11" s="244"/>
      <c r="G11" s="110"/>
      <c r="H11" s="244"/>
      <c r="N11" s="1"/>
    </row>
    <row r="12" spans="1:17" ht="10.35" customHeight="1">
      <c r="B12" s="3" t="str">
        <f>"Users: "&amp;TEXT(C12,"#")</f>
        <v>Users: 4</v>
      </c>
      <c r="C12" s="252">
        <v>4</v>
      </c>
      <c r="D12" s="245">
        <v>594.71999999999991</v>
      </c>
      <c r="E12" s="245">
        <v>2378.8799999999997</v>
      </c>
      <c r="F12" s="245">
        <v>713.66399999999987</v>
      </c>
      <c r="G12" s="245">
        <v>2854.6559999999995</v>
      </c>
      <c r="H12" s="245">
        <v>283.2</v>
      </c>
      <c r="I12" s="245">
        <v>1133</v>
      </c>
      <c r="J12" s="245">
        <v>29.736000000000001</v>
      </c>
      <c r="K12" s="245">
        <v>118.944</v>
      </c>
      <c r="L12" s="245">
        <v>619.5</v>
      </c>
      <c r="M12" s="245">
        <v>2478</v>
      </c>
      <c r="N12" s="242"/>
      <c r="O12" s="245">
        <v>892.07999999999993</v>
      </c>
      <c r="P12" s="245">
        <v>3568.3199999999997</v>
      </c>
      <c r="Q12" s="245">
        <v>928.66</v>
      </c>
    </row>
    <row r="13" spans="1:17">
      <c r="B13" s="3" t="str">
        <f t="shared" ref="B13:B76" si="0">"Users: "&amp;TEXT(C13,"#")</f>
        <v>Users: 5</v>
      </c>
      <c r="C13" s="252">
        <f>C12+1</f>
        <v>5</v>
      </c>
      <c r="D13" s="245">
        <v>594.71999999999991</v>
      </c>
      <c r="E13" s="245">
        <v>2973.5999999999995</v>
      </c>
      <c r="F13" s="245">
        <v>713.66399999999987</v>
      </c>
      <c r="G13" s="245">
        <v>3568.3199999999993</v>
      </c>
      <c r="H13" s="245">
        <v>283.2</v>
      </c>
      <c r="I13" s="245">
        <v>1416</v>
      </c>
      <c r="J13" s="245">
        <v>29.736000000000001</v>
      </c>
      <c r="K13" s="245">
        <v>148.68</v>
      </c>
      <c r="L13" s="245">
        <v>619.5</v>
      </c>
      <c r="M13" s="245">
        <v>3097.5</v>
      </c>
      <c r="N13" s="242"/>
      <c r="O13" s="245">
        <v>892.07999999999993</v>
      </c>
      <c r="P13" s="245">
        <v>4460.3999999999996</v>
      </c>
      <c r="Q13" s="245">
        <v>928.66</v>
      </c>
    </row>
    <row r="14" spans="1:17">
      <c r="B14" s="3" t="str">
        <f t="shared" si="0"/>
        <v>Users: 6</v>
      </c>
      <c r="C14" s="252">
        <f>C13+1</f>
        <v>6</v>
      </c>
      <c r="D14" s="245">
        <v>594.71999999999991</v>
      </c>
      <c r="E14" s="245">
        <v>3568.3199999999997</v>
      </c>
      <c r="F14" s="245">
        <v>713.66399999999987</v>
      </c>
      <c r="G14" s="245">
        <v>4281.9839999999995</v>
      </c>
      <c r="H14" s="245">
        <v>283.2</v>
      </c>
      <c r="I14" s="245">
        <v>1699</v>
      </c>
      <c r="J14" s="245">
        <v>29.736000000000001</v>
      </c>
      <c r="K14" s="245">
        <v>178.416</v>
      </c>
      <c r="L14" s="245">
        <v>619.5</v>
      </c>
      <c r="M14" s="245">
        <v>3717</v>
      </c>
      <c r="N14" s="242"/>
      <c r="O14" s="245">
        <v>892.07999999999993</v>
      </c>
      <c r="P14" s="245">
        <v>5352.48</v>
      </c>
      <c r="Q14" s="245">
        <v>928.66</v>
      </c>
    </row>
    <row r="15" spans="1:17">
      <c r="B15" s="3" t="str">
        <f t="shared" si="0"/>
        <v>Users: 7</v>
      </c>
      <c r="C15" s="252">
        <f>C14+1</f>
        <v>7</v>
      </c>
      <c r="D15" s="245">
        <v>594.71999999999991</v>
      </c>
      <c r="E15" s="245">
        <v>4163.0399999999991</v>
      </c>
      <c r="F15" s="245">
        <v>713.66399999999987</v>
      </c>
      <c r="G15" s="245">
        <v>4995.6479999999992</v>
      </c>
      <c r="H15" s="245">
        <v>283.2</v>
      </c>
      <c r="I15" s="245">
        <v>1982</v>
      </c>
      <c r="J15" s="245">
        <v>29.736000000000001</v>
      </c>
      <c r="K15" s="245">
        <v>208.15200000000002</v>
      </c>
      <c r="L15" s="245">
        <v>619.5</v>
      </c>
      <c r="M15" s="245">
        <v>4336.5</v>
      </c>
      <c r="N15" s="242"/>
      <c r="O15" s="245">
        <v>892.07999999999993</v>
      </c>
      <c r="P15" s="245">
        <v>6244.5599999999995</v>
      </c>
      <c r="Q15" s="245">
        <v>928.66</v>
      </c>
    </row>
    <row r="16" spans="1:17">
      <c r="B16" s="3" t="str">
        <f t="shared" si="0"/>
        <v>Users: 8</v>
      </c>
      <c r="C16" s="252">
        <f>C15+1</f>
        <v>8</v>
      </c>
      <c r="D16" s="245">
        <v>594.71999999999991</v>
      </c>
      <c r="E16" s="245">
        <v>4757.7599999999993</v>
      </c>
      <c r="F16" s="245">
        <v>713.66399999999987</v>
      </c>
      <c r="G16" s="245">
        <v>5709.311999999999</v>
      </c>
      <c r="H16" s="245">
        <v>283.2</v>
      </c>
      <c r="I16" s="245">
        <v>2266</v>
      </c>
      <c r="J16" s="245">
        <v>29.736000000000001</v>
      </c>
      <c r="K16" s="245">
        <v>237.88800000000001</v>
      </c>
      <c r="L16" s="245">
        <v>619.5</v>
      </c>
      <c r="M16" s="245">
        <v>4956</v>
      </c>
      <c r="N16" s="242"/>
      <c r="O16" s="245">
        <v>892.07999999999993</v>
      </c>
      <c r="P16" s="245">
        <v>7136.6399999999994</v>
      </c>
      <c r="Q16" s="245">
        <v>928.66</v>
      </c>
    </row>
    <row r="17" spans="2:17">
      <c r="B17" s="3" t="str">
        <f t="shared" si="0"/>
        <v>Users: 9</v>
      </c>
      <c r="C17" s="252">
        <f>C16+1</f>
        <v>9</v>
      </c>
      <c r="D17" s="245">
        <v>594.71999999999991</v>
      </c>
      <c r="E17" s="245">
        <v>5352.48</v>
      </c>
      <c r="F17" s="245">
        <v>713.66399999999987</v>
      </c>
      <c r="G17" s="245">
        <v>6422.9759999999987</v>
      </c>
      <c r="H17" s="245">
        <v>283.2</v>
      </c>
      <c r="I17" s="245">
        <v>2549</v>
      </c>
      <c r="J17" s="245">
        <v>29.736000000000001</v>
      </c>
      <c r="K17" s="245">
        <v>267.62400000000002</v>
      </c>
      <c r="L17" s="245">
        <v>619.5</v>
      </c>
      <c r="M17" s="245">
        <v>5575.5</v>
      </c>
      <c r="N17" s="242"/>
      <c r="O17" s="245">
        <v>892.07999999999993</v>
      </c>
      <c r="P17" s="245">
        <v>8028.7199999999993</v>
      </c>
      <c r="Q17" s="245">
        <v>928.66</v>
      </c>
    </row>
    <row r="18" spans="2:17">
      <c r="B18" s="3" t="str">
        <f t="shared" si="0"/>
        <v>Users: 10</v>
      </c>
      <c r="C18" s="252">
        <f t="shared" ref="C18:C81" si="1">C17+1</f>
        <v>10</v>
      </c>
      <c r="D18" s="245">
        <v>594.71999999999991</v>
      </c>
      <c r="E18" s="245">
        <v>5947.1999999999989</v>
      </c>
      <c r="F18" s="245">
        <v>713.66399999999987</v>
      </c>
      <c r="G18" s="245">
        <v>7136.6399999999985</v>
      </c>
      <c r="H18" s="245">
        <v>283.2</v>
      </c>
      <c r="I18" s="245">
        <v>2832</v>
      </c>
      <c r="J18" s="245">
        <v>29.736000000000001</v>
      </c>
      <c r="K18" s="245">
        <v>297.36</v>
      </c>
      <c r="L18" s="245">
        <v>619.5</v>
      </c>
      <c r="M18" s="245">
        <v>6195</v>
      </c>
      <c r="N18" s="242"/>
      <c r="O18" s="245">
        <v>892.07999999999993</v>
      </c>
      <c r="P18" s="245">
        <v>8920.7999999999993</v>
      </c>
      <c r="Q18" s="245">
        <v>928.66</v>
      </c>
    </row>
    <row r="19" spans="2:17">
      <c r="B19" s="3" t="str">
        <f t="shared" si="0"/>
        <v>Users: 11</v>
      </c>
      <c r="C19" s="252">
        <f t="shared" si="1"/>
        <v>11</v>
      </c>
      <c r="D19" s="245">
        <v>594.71999999999991</v>
      </c>
      <c r="E19" s="245">
        <v>6541.9199999999992</v>
      </c>
      <c r="F19" s="245">
        <v>713.66399999999987</v>
      </c>
      <c r="G19" s="245">
        <v>7850.3039999999983</v>
      </c>
      <c r="H19" s="245">
        <v>283.2</v>
      </c>
      <c r="I19" s="245">
        <v>3115</v>
      </c>
      <c r="J19" s="245">
        <v>29.736000000000001</v>
      </c>
      <c r="K19" s="245">
        <v>327.096</v>
      </c>
      <c r="L19" s="245">
        <v>619.5</v>
      </c>
      <c r="M19" s="245">
        <v>6814.5</v>
      </c>
      <c r="N19" s="242"/>
      <c r="O19" s="245">
        <v>892.07999999999993</v>
      </c>
      <c r="P19" s="245">
        <v>9812.8799999999992</v>
      </c>
      <c r="Q19" s="245">
        <v>928.66</v>
      </c>
    </row>
    <row r="20" spans="2:17">
      <c r="B20" s="3" t="str">
        <f t="shared" si="0"/>
        <v>Users: 12</v>
      </c>
      <c r="C20" s="252">
        <f t="shared" si="1"/>
        <v>12</v>
      </c>
      <c r="D20" s="245">
        <v>594.71999999999991</v>
      </c>
      <c r="E20" s="245">
        <v>7136.6399999999994</v>
      </c>
      <c r="F20" s="245">
        <v>713.66399999999987</v>
      </c>
      <c r="G20" s="245">
        <v>8563.9679999999989</v>
      </c>
      <c r="H20" s="245">
        <v>283.2</v>
      </c>
      <c r="I20" s="245">
        <v>3398</v>
      </c>
      <c r="J20" s="245">
        <v>29.736000000000001</v>
      </c>
      <c r="K20" s="245">
        <v>356.83199999999999</v>
      </c>
      <c r="L20" s="245">
        <v>619.5</v>
      </c>
      <c r="M20" s="245">
        <v>7434</v>
      </c>
      <c r="N20" s="242"/>
      <c r="O20" s="245">
        <v>892.07999999999993</v>
      </c>
      <c r="P20" s="245">
        <v>10704.96</v>
      </c>
      <c r="Q20" s="245">
        <v>928.66</v>
      </c>
    </row>
    <row r="21" spans="2:17">
      <c r="B21" s="3" t="str">
        <f t="shared" si="0"/>
        <v>Users: 13</v>
      </c>
      <c r="C21" s="252">
        <f t="shared" si="1"/>
        <v>13</v>
      </c>
      <c r="D21" s="245">
        <v>594.71999999999991</v>
      </c>
      <c r="E21" s="245">
        <v>7731.3599999999988</v>
      </c>
      <c r="F21" s="245">
        <v>713.66399999999987</v>
      </c>
      <c r="G21" s="245">
        <v>9277.6319999999978</v>
      </c>
      <c r="H21" s="245">
        <v>283.2</v>
      </c>
      <c r="I21" s="245">
        <v>3682</v>
      </c>
      <c r="J21" s="245">
        <v>29.736000000000001</v>
      </c>
      <c r="K21" s="245">
        <v>386.56799999999998</v>
      </c>
      <c r="L21" s="245">
        <v>619.5</v>
      </c>
      <c r="M21" s="245">
        <v>8053.5</v>
      </c>
      <c r="N21" s="242"/>
      <c r="O21" s="245">
        <v>892.07999999999993</v>
      </c>
      <c r="P21" s="245">
        <v>11597.039999999999</v>
      </c>
      <c r="Q21" s="245">
        <v>928.66</v>
      </c>
    </row>
    <row r="22" spans="2:17">
      <c r="B22" s="3" t="str">
        <f t="shared" si="0"/>
        <v>Users: 14</v>
      </c>
      <c r="C22" s="252">
        <f t="shared" si="1"/>
        <v>14</v>
      </c>
      <c r="D22" s="245">
        <v>594.71999999999991</v>
      </c>
      <c r="E22" s="245">
        <v>8326.0799999999981</v>
      </c>
      <c r="F22" s="245">
        <v>713.66399999999987</v>
      </c>
      <c r="G22" s="245">
        <v>9991.2959999999985</v>
      </c>
      <c r="H22" s="245">
        <v>283.2</v>
      </c>
      <c r="I22" s="245">
        <v>3965</v>
      </c>
      <c r="J22" s="245">
        <v>29.736000000000001</v>
      </c>
      <c r="K22" s="245">
        <v>416.30400000000003</v>
      </c>
      <c r="L22" s="245">
        <v>619.5</v>
      </c>
      <c r="M22" s="245">
        <v>8673</v>
      </c>
      <c r="N22" s="242"/>
      <c r="O22" s="245">
        <v>892.07999999999993</v>
      </c>
      <c r="P22" s="245">
        <v>12489.119999999999</v>
      </c>
      <c r="Q22" s="245">
        <v>928.66</v>
      </c>
    </row>
    <row r="23" spans="2:17">
      <c r="B23" s="3" t="str">
        <f t="shared" si="0"/>
        <v>Users: 15</v>
      </c>
      <c r="C23" s="252">
        <f t="shared" si="1"/>
        <v>15</v>
      </c>
      <c r="D23" s="245">
        <v>594.71999999999991</v>
      </c>
      <c r="E23" s="245">
        <v>8920.7999999999993</v>
      </c>
      <c r="F23" s="245">
        <v>713.66399999999987</v>
      </c>
      <c r="G23" s="245">
        <v>10704.959999999997</v>
      </c>
      <c r="H23" s="245">
        <v>283.2</v>
      </c>
      <c r="I23" s="245">
        <v>4248</v>
      </c>
      <c r="J23" s="245">
        <v>29.736000000000001</v>
      </c>
      <c r="K23" s="245">
        <v>446.04</v>
      </c>
      <c r="L23" s="245">
        <v>619.5</v>
      </c>
      <c r="M23" s="245">
        <v>9292.5</v>
      </c>
      <c r="N23" s="242"/>
      <c r="O23" s="245">
        <v>892.07999999999993</v>
      </c>
      <c r="P23" s="245">
        <v>13381.199999999999</v>
      </c>
      <c r="Q23" s="245">
        <v>928.66</v>
      </c>
    </row>
    <row r="24" spans="2:17">
      <c r="B24" s="3" t="str">
        <f t="shared" si="0"/>
        <v>Users: 16</v>
      </c>
      <c r="C24" s="252">
        <f t="shared" si="1"/>
        <v>16</v>
      </c>
      <c r="D24" s="245">
        <v>594.71999999999991</v>
      </c>
      <c r="E24" s="245">
        <v>9515.5199999999986</v>
      </c>
      <c r="F24" s="245">
        <v>713.66399999999987</v>
      </c>
      <c r="G24" s="245">
        <v>11418.623999999998</v>
      </c>
      <c r="H24" s="245">
        <v>283.2</v>
      </c>
      <c r="I24" s="245">
        <v>4531</v>
      </c>
      <c r="J24" s="245">
        <v>29.736000000000001</v>
      </c>
      <c r="K24" s="245">
        <v>475.77600000000001</v>
      </c>
      <c r="L24" s="245">
        <v>619.5</v>
      </c>
      <c r="M24" s="245">
        <v>9912</v>
      </c>
      <c r="N24" s="242"/>
      <c r="O24" s="245">
        <v>892.07999999999993</v>
      </c>
      <c r="P24" s="245">
        <v>14273.279999999999</v>
      </c>
      <c r="Q24" s="245">
        <v>928.66</v>
      </c>
    </row>
    <row r="25" spans="2:17">
      <c r="B25" s="3" t="str">
        <f t="shared" si="0"/>
        <v>Users: 17</v>
      </c>
      <c r="C25" s="252">
        <f t="shared" si="1"/>
        <v>17</v>
      </c>
      <c r="D25" s="245">
        <v>594.71999999999991</v>
      </c>
      <c r="E25" s="245">
        <v>10110.239999999998</v>
      </c>
      <c r="F25" s="245">
        <v>713.66399999999987</v>
      </c>
      <c r="G25" s="245">
        <v>12132.287999999999</v>
      </c>
      <c r="H25" s="245">
        <v>283.2</v>
      </c>
      <c r="I25" s="245">
        <v>4814</v>
      </c>
      <c r="J25" s="245">
        <v>29.736000000000001</v>
      </c>
      <c r="K25" s="245">
        <v>505.512</v>
      </c>
      <c r="L25" s="245">
        <v>619.5</v>
      </c>
      <c r="M25" s="245">
        <v>10531.5</v>
      </c>
      <c r="N25" s="242"/>
      <c r="O25" s="245">
        <v>892.07999999999993</v>
      </c>
      <c r="P25" s="245">
        <v>15165.359999999999</v>
      </c>
      <c r="Q25" s="245">
        <v>928.66</v>
      </c>
    </row>
    <row r="26" spans="2:17">
      <c r="B26" s="3" t="str">
        <f t="shared" si="0"/>
        <v>Users: 18</v>
      </c>
      <c r="C26" s="252">
        <f t="shared" si="1"/>
        <v>18</v>
      </c>
      <c r="D26" s="245">
        <v>594.71999999999991</v>
      </c>
      <c r="E26" s="245">
        <v>10704.96</v>
      </c>
      <c r="F26" s="245">
        <v>713.66399999999987</v>
      </c>
      <c r="G26" s="245">
        <v>12845.951999999997</v>
      </c>
      <c r="H26" s="245">
        <v>283.2</v>
      </c>
      <c r="I26" s="245">
        <v>5098</v>
      </c>
      <c r="J26" s="245">
        <v>29.736000000000001</v>
      </c>
      <c r="K26" s="245">
        <v>535.24800000000005</v>
      </c>
      <c r="L26" s="245">
        <v>619.5</v>
      </c>
      <c r="M26" s="245">
        <v>11151</v>
      </c>
      <c r="N26" s="242"/>
      <c r="O26" s="245">
        <v>892.07999999999993</v>
      </c>
      <c r="P26" s="245">
        <v>16057.439999999999</v>
      </c>
      <c r="Q26" s="245">
        <v>928.66</v>
      </c>
    </row>
    <row r="27" spans="2:17">
      <c r="B27" s="3" t="str">
        <f t="shared" si="0"/>
        <v>Users: 19</v>
      </c>
      <c r="C27" s="252">
        <f t="shared" si="1"/>
        <v>19</v>
      </c>
      <c r="D27" s="245">
        <v>594.71999999999991</v>
      </c>
      <c r="E27" s="245">
        <v>11299.679999999998</v>
      </c>
      <c r="F27" s="245">
        <v>713.66399999999987</v>
      </c>
      <c r="G27" s="245">
        <v>13559.615999999998</v>
      </c>
      <c r="H27" s="245">
        <v>283.2</v>
      </c>
      <c r="I27" s="245">
        <v>5381</v>
      </c>
      <c r="J27" s="245">
        <v>29.736000000000001</v>
      </c>
      <c r="K27" s="245">
        <v>564.98400000000004</v>
      </c>
      <c r="L27" s="245">
        <v>619.5</v>
      </c>
      <c r="M27" s="245">
        <v>11770.5</v>
      </c>
      <c r="N27" s="242"/>
      <c r="O27" s="245">
        <v>892.07999999999993</v>
      </c>
      <c r="P27" s="245">
        <v>16949.519999999997</v>
      </c>
      <c r="Q27" s="245">
        <v>928.66</v>
      </c>
    </row>
    <row r="28" spans="2:17">
      <c r="B28" s="3" t="str">
        <f t="shared" si="0"/>
        <v>Users: 20</v>
      </c>
      <c r="C28" s="252">
        <f t="shared" si="1"/>
        <v>20</v>
      </c>
      <c r="D28" s="245">
        <v>594.71999999999991</v>
      </c>
      <c r="E28" s="245">
        <v>11894.399999999998</v>
      </c>
      <c r="F28" s="245">
        <v>713.66399999999987</v>
      </c>
      <c r="G28" s="245">
        <v>14273.279999999997</v>
      </c>
      <c r="H28" s="245">
        <v>283.2</v>
      </c>
      <c r="I28" s="245">
        <v>5664</v>
      </c>
      <c r="J28" s="245">
        <v>29.736000000000001</v>
      </c>
      <c r="K28" s="245">
        <v>594.72</v>
      </c>
      <c r="L28" s="245">
        <v>619.5</v>
      </c>
      <c r="M28" s="245">
        <v>12390</v>
      </c>
      <c r="N28" s="242"/>
      <c r="O28" s="245">
        <v>892.07999999999993</v>
      </c>
      <c r="P28" s="245">
        <v>17841.599999999999</v>
      </c>
      <c r="Q28" s="245">
        <v>928.66</v>
      </c>
    </row>
    <row r="29" spans="2:17">
      <c r="B29" s="3" t="str">
        <f t="shared" si="0"/>
        <v>Users: 21</v>
      </c>
      <c r="C29" s="252">
        <f t="shared" si="1"/>
        <v>21</v>
      </c>
      <c r="D29" s="245">
        <v>594.71999999999991</v>
      </c>
      <c r="E29" s="245">
        <v>12489.119999999999</v>
      </c>
      <c r="F29" s="245">
        <v>713.66399999999987</v>
      </c>
      <c r="G29" s="245">
        <v>14986.943999999998</v>
      </c>
      <c r="H29" s="245">
        <v>283.2</v>
      </c>
      <c r="I29" s="245">
        <v>5947</v>
      </c>
      <c r="J29" s="245">
        <v>29.736000000000001</v>
      </c>
      <c r="K29" s="245">
        <v>624.45600000000002</v>
      </c>
      <c r="L29" s="245">
        <v>619.5</v>
      </c>
      <c r="M29" s="245">
        <v>13009.5</v>
      </c>
      <c r="N29" s="242"/>
      <c r="O29" s="245">
        <v>892.07999999999993</v>
      </c>
      <c r="P29" s="245">
        <v>18733.68</v>
      </c>
      <c r="Q29" s="245">
        <v>928.66</v>
      </c>
    </row>
    <row r="30" spans="2:17">
      <c r="B30" s="3" t="str">
        <f t="shared" si="0"/>
        <v>Users: 22</v>
      </c>
      <c r="C30" s="252">
        <f t="shared" si="1"/>
        <v>22</v>
      </c>
      <c r="D30" s="245">
        <v>594.71999999999991</v>
      </c>
      <c r="E30" s="245">
        <v>13083.839999999998</v>
      </c>
      <c r="F30" s="245">
        <v>713.66399999999987</v>
      </c>
      <c r="G30" s="245">
        <v>15700.607999999997</v>
      </c>
      <c r="H30" s="245">
        <v>283.2</v>
      </c>
      <c r="I30" s="245">
        <v>6230</v>
      </c>
      <c r="J30" s="245">
        <v>29.736000000000001</v>
      </c>
      <c r="K30" s="245">
        <v>654.19200000000001</v>
      </c>
      <c r="L30" s="245">
        <v>619.5</v>
      </c>
      <c r="M30" s="245">
        <v>13629</v>
      </c>
      <c r="N30" s="242"/>
      <c r="O30" s="245">
        <v>892.07999999999993</v>
      </c>
      <c r="P30" s="245">
        <v>19625.759999999998</v>
      </c>
      <c r="Q30" s="245">
        <v>928.66</v>
      </c>
    </row>
    <row r="31" spans="2:17">
      <c r="B31" s="3" t="str">
        <f t="shared" si="0"/>
        <v>Users: 23</v>
      </c>
      <c r="C31" s="252">
        <f t="shared" si="1"/>
        <v>23</v>
      </c>
      <c r="D31" s="245">
        <v>594.71999999999991</v>
      </c>
      <c r="E31" s="245">
        <v>13678.559999999998</v>
      </c>
      <c r="F31" s="245">
        <v>713.66399999999987</v>
      </c>
      <c r="G31" s="245">
        <v>16414.271999999997</v>
      </c>
      <c r="H31" s="245">
        <v>283.2</v>
      </c>
      <c r="I31" s="245">
        <v>6514</v>
      </c>
      <c r="J31" s="245">
        <v>29.736000000000001</v>
      </c>
      <c r="K31" s="245">
        <v>683.928</v>
      </c>
      <c r="L31" s="245">
        <v>619.5</v>
      </c>
      <c r="M31" s="245">
        <v>14248.5</v>
      </c>
      <c r="N31" s="242"/>
      <c r="O31" s="245">
        <v>892.07999999999993</v>
      </c>
      <c r="P31" s="245">
        <v>20517.839999999997</v>
      </c>
      <c r="Q31" s="245">
        <v>928.66</v>
      </c>
    </row>
    <row r="32" spans="2:17">
      <c r="B32" s="3" t="str">
        <f t="shared" si="0"/>
        <v>Users: 24</v>
      </c>
      <c r="C32" s="252">
        <f t="shared" si="1"/>
        <v>24</v>
      </c>
      <c r="D32" s="245">
        <v>594.71999999999991</v>
      </c>
      <c r="E32" s="245">
        <v>14273.279999999999</v>
      </c>
      <c r="F32" s="245">
        <v>713.66399999999987</v>
      </c>
      <c r="G32" s="245">
        <v>17127.935999999998</v>
      </c>
      <c r="H32" s="245">
        <v>283.2</v>
      </c>
      <c r="I32" s="245">
        <v>6797</v>
      </c>
      <c r="J32" s="245">
        <v>29.736000000000001</v>
      </c>
      <c r="K32" s="245">
        <v>713.66399999999999</v>
      </c>
      <c r="L32" s="245">
        <v>619.5</v>
      </c>
      <c r="M32" s="245">
        <v>14868</v>
      </c>
      <c r="N32" s="242"/>
      <c r="O32" s="245">
        <v>892.07999999999993</v>
      </c>
      <c r="P32" s="245">
        <v>21409.919999999998</v>
      </c>
      <c r="Q32" s="245">
        <v>928.66</v>
      </c>
    </row>
    <row r="33" spans="2:17">
      <c r="B33" s="3" t="str">
        <f t="shared" si="0"/>
        <v>Users: 25</v>
      </c>
      <c r="C33" s="252">
        <f t="shared" si="1"/>
        <v>25</v>
      </c>
      <c r="D33" s="245">
        <v>594.71999999999991</v>
      </c>
      <c r="E33" s="245">
        <v>14867.999999999998</v>
      </c>
      <c r="F33" s="245">
        <v>713.66399999999987</v>
      </c>
      <c r="G33" s="245">
        <v>17841.599999999999</v>
      </c>
      <c r="H33" s="245">
        <v>283.2</v>
      </c>
      <c r="I33" s="245">
        <v>7080</v>
      </c>
      <c r="J33" s="245">
        <v>29.736000000000001</v>
      </c>
      <c r="K33" s="245">
        <v>743.4</v>
      </c>
      <c r="L33" s="245">
        <v>619.5</v>
      </c>
      <c r="M33" s="245">
        <v>15487.5</v>
      </c>
      <c r="N33" s="242"/>
      <c r="O33" s="245">
        <v>892.07999999999993</v>
      </c>
      <c r="P33" s="245">
        <v>22302</v>
      </c>
      <c r="Q33" s="245">
        <v>928.66</v>
      </c>
    </row>
    <row r="34" spans="2:17">
      <c r="B34" s="3" t="str">
        <f t="shared" si="0"/>
        <v>Users: 26</v>
      </c>
      <c r="C34" s="252">
        <f t="shared" si="1"/>
        <v>26</v>
      </c>
      <c r="D34" s="245">
        <v>594.71999999999991</v>
      </c>
      <c r="E34" s="245">
        <v>15462.719999999998</v>
      </c>
      <c r="F34" s="245">
        <v>713.66399999999987</v>
      </c>
      <c r="G34" s="245">
        <v>18555.263999999996</v>
      </c>
      <c r="H34" s="245">
        <v>283.2</v>
      </c>
      <c r="I34" s="245">
        <v>7363</v>
      </c>
      <c r="J34" s="245">
        <v>29.736000000000001</v>
      </c>
      <c r="K34" s="245">
        <v>773.13599999999997</v>
      </c>
      <c r="L34" s="245">
        <v>619.5</v>
      </c>
      <c r="M34" s="245">
        <v>16107</v>
      </c>
      <c r="N34" s="242"/>
      <c r="O34" s="245">
        <v>892.07999999999993</v>
      </c>
      <c r="P34" s="245">
        <v>23194.079999999998</v>
      </c>
      <c r="Q34" s="245">
        <v>928.66</v>
      </c>
    </row>
    <row r="35" spans="2:17">
      <c r="B35" s="3" t="str">
        <f t="shared" si="0"/>
        <v>Users: 27</v>
      </c>
      <c r="C35" s="252">
        <f t="shared" si="1"/>
        <v>27</v>
      </c>
      <c r="D35" s="245">
        <v>594.71999999999991</v>
      </c>
      <c r="E35" s="245">
        <v>16057.439999999997</v>
      </c>
      <c r="F35" s="245">
        <v>713.66399999999987</v>
      </c>
      <c r="G35" s="245">
        <v>19268.927999999996</v>
      </c>
      <c r="H35" s="245">
        <v>283.2</v>
      </c>
      <c r="I35" s="245">
        <v>7646</v>
      </c>
      <c r="J35" s="245">
        <v>29.736000000000001</v>
      </c>
      <c r="K35" s="245">
        <v>802.87200000000007</v>
      </c>
      <c r="L35" s="245">
        <v>619.5</v>
      </c>
      <c r="M35" s="245">
        <v>16726.5</v>
      </c>
      <c r="N35" s="242"/>
      <c r="O35" s="245">
        <v>892.07999999999993</v>
      </c>
      <c r="P35" s="245">
        <v>24086.159999999996</v>
      </c>
      <c r="Q35" s="245">
        <v>928.66</v>
      </c>
    </row>
    <row r="36" spans="2:17">
      <c r="B36" s="3" t="str">
        <f t="shared" si="0"/>
        <v>Users: 28</v>
      </c>
      <c r="C36" s="252">
        <f t="shared" si="1"/>
        <v>28</v>
      </c>
      <c r="D36" s="245">
        <v>594.71999999999991</v>
      </c>
      <c r="E36" s="245">
        <v>16652.159999999996</v>
      </c>
      <c r="F36" s="245">
        <v>713.66399999999987</v>
      </c>
      <c r="G36" s="245">
        <v>19982.591999999997</v>
      </c>
      <c r="H36" s="245">
        <v>283.2</v>
      </c>
      <c r="I36" s="245">
        <v>7930</v>
      </c>
      <c r="J36" s="245">
        <v>29.736000000000001</v>
      </c>
      <c r="K36" s="245">
        <v>832.60800000000006</v>
      </c>
      <c r="L36" s="245">
        <v>619.5</v>
      </c>
      <c r="M36" s="245">
        <v>17346</v>
      </c>
      <c r="N36" s="242"/>
      <c r="O36" s="245">
        <v>892.07999999999993</v>
      </c>
      <c r="P36" s="245">
        <v>24978.239999999998</v>
      </c>
      <c r="Q36" s="245">
        <v>928.66</v>
      </c>
    </row>
    <row r="37" spans="2:17">
      <c r="B37" s="3" t="str">
        <f t="shared" si="0"/>
        <v>Users: 29</v>
      </c>
      <c r="C37" s="252">
        <f t="shared" si="1"/>
        <v>29</v>
      </c>
      <c r="D37" s="245">
        <v>594.71999999999991</v>
      </c>
      <c r="E37" s="245">
        <v>17246.879999999997</v>
      </c>
      <c r="F37" s="245">
        <v>713.66399999999987</v>
      </c>
      <c r="G37" s="245">
        <v>20696.255999999998</v>
      </c>
      <c r="H37" s="245">
        <v>283.2</v>
      </c>
      <c r="I37" s="245">
        <v>8213</v>
      </c>
      <c r="J37" s="245">
        <v>29.736000000000001</v>
      </c>
      <c r="K37" s="245">
        <v>862.34400000000005</v>
      </c>
      <c r="L37" s="245">
        <v>619.5</v>
      </c>
      <c r="M37" s="245">
        <v>17965.5</v>
      </c>
      <c r="N37" s="242"/>
      <c r="O37" s="245">
        <v>892.07999999999993</v>
      </c>
      <c r="P37" s="245">
        <v>25870.32</v>
      </c>
      <c r="Q37" s="245">
        <v>928.66</v>
      </c>
    </row>
    <row r="38" spans="2:17">
      <c r="B38" s="3" t="str">
        <f t="shared" si="0"/>
        <v>Users: 30</v>
      </c>
      <c r="C38" s="252">
        <f t="shared" si="1"/>
        <v>30</v>
      </c>
      <c r="D38" s="245">
        <v>594.71999999999991</v>
      </c>
      <c r="E38" s="245">
        <v>17841.599999999999</v>
      </c>
      <c r="F38" s="245">
        <v>713.66399999999987</v>
      </c>
      <c r="G38" s="245">
        <v>21409.919999999995</v>
      </c>
      <c r="H38" s="245">
        <v>283.2</v>
      </c>
      <c r="I38" s="245">
        <v>8496</v>
      </c>
      <c r="J38" s="245">
        <v>29.736000000000001</v>
      </c>
      <c r="K38" s="245">
        <v>892.08</v>
      </c>
      <c r="L38" s="245">
        <v>619.5</v>
      </c>
      <c r="M38" s="245">
        <v>18585</v>
      </c>
      <c r="N38" s="242"/>
      <c r="O38" s="245">
        <v>892.07999999999993</v>
      </c>
      <c r="P38" s="245">
        <v>26762.399999999998</v>
      </c>
      <c r="Q38" s="245">
        <v>928.66</v>
      </c>
    </row>
    <row r="39" spans="2:17">
      <c r="B39" s="3" t="str">
        <f t="shared" si="0"/>
        <v>Users: 31</v>
      </c>
      <c r="C39" s="252">
        <f t="shared" si="1"/>
        <v>31</v>
      </c>
      <c r="D39" s="245">
        <v>594.71999999999991</v>
      </c>
      <c r="E39" s="245">
        <v>18436.319999999996</v>
      </c>
      <c r="F39" s="245">
        <v>713.66399999999987</v>
      </c>
      <c r="G39" s="245">
        <v>22123.583999999995</v>
      </c>
      <c r="H39" s="245">
        <v>283.2</v>
      </c>
      <c r="I39" s="245">
        <v>8779</v>
      </c>
      <c r="J39" s="245">
        <v>29.736000000000001</v>
      </c>
      <c r="K39" s="245">
        <v>921.81600000000003</v>
      </c>
      <c r="L39" s="245">
        <v>619.5</v>
      </c>
      <c r="M39" s="245">
        <v>19204.5</v>
      </c>
      <c r="N39" s="242"/>
      <c r="O39" s="245">
        <v>892.07999999999993</v>
      </c>
      <c r="P39" s="245">
        <v>27654.479999999996</v>
      </c>
      <c r="Q39" s="245">
        <v>928.66</v>
      </c>
    </row>
    <row r="40" spans="2:17">
      <c r="B40" s="3" t="str">
        <f t="shared" si="0"/>
        <v>Users: 32</v>
      </c>
      <c r="C40" s="252">
        <f t="shared" si="1"/>
        <v>32</v>
      </c>
      <c r="D40" s="245">
        <v>594.71999999999991</v>
      </c>
      <c r="E40" s="245">
        <v>19031.039999999997</v>
      </c>
      <c r="F40" s="245">
        <v>713.66399999999987</v>
      </c>
      <c r="G40" s="245">
        <v>22837.247999999996</v>
      </c>
      <c r="H40" s="245">
        <v>283.2</v>
      </c>
      <c r="I40" s="245">
        <v>9062</v>
      </c>
      <c r="J40" s="245">
        <v>29.736000000000001</v>
      </c>
      <c r="K40" s="245">
        <v>951.55200000000002</v>
      </c>
      <c r="L40" s="245">
        <v>619.5</v>
      </c>
      <c r="M40" s="245">
        <v>19824</v>
      </c>
      <c r="N40" s="242"/>
      <c r="O40" s="245">
        <v>892.07999999999993</v>
      </c>
      <c r="P40" s="245">
        <v>28546.559999999998</v>
      </c>
      <c r="Q40" s="245">
        <v>928.66</v>
      </c>
    </row>
    <row r="41" spans="2:17">
      <c r="B41" s="3" t="str">
        <f t="shared" si="0"/>
        <v>Users: 33</v>
      </c>
      <c r="C41" s="252">
        <f t="shared" si="1"/>
        <v>33</v>
      </c>
      <c r="D41" s="245">
        <v>594.71999999999991</v>
      </c>
      <c r="E41" s="245">
        <v>19625.759999999998</v>
      </c>
      <c r="F41" s="245">
        <v>713.66399999999987</v>
      </c>
      <c r="G41" s="245">
        <v>23550.911999999997</v>
      </c>
      <c r="H41" s="245">
        <v>283.2</v>
      </c>
      <c r="I41" s="245">
        <v>9346</v>
      </c>
      <c r="J41" s="245">
        <v>29.736000000000001</v>
      </c>
      <c r="K41" s="245">
        <v>981.28800000000001</v>
      </c>
      <c r="L41" s="245">
        <v>619.5</v>
      </c>
      <c r="M41" s="245">
        <v>20443.5</v>
      </c>
      <c r="N41" s="242"/>
      <c r="O41" s="245">
        <v>892.07999999999993</v>
      </c>
      <c r="P41" s="245">
        <v>29438.639999999999</v>
      </c>
      <c r="Q41" s="245">
        <v>928.66</v>
      </c>
    </row>
    <row r="42" spans="2:17">
      <c r="B42" s="3" t="str">
        <f t="shared" si="0"/>
        <v>Users: 34</v>
      </c>
      <c r="C42" s="252">
        <f t="shared" si="1"/>
        <v>34</v>
      </c>
      <c r="D42" s="245">
        <v>594.71999999999991</v>
      </c>
      <c r="E42" s="245">
        <v>20220.479999999996</v>
      </c>
      <c r="F42" s="245">
        <v>713.66399999999987</v>
      </c>
      <c r="G42" s="245">
        <v>24264.575999999997</v>
      </c>
      <c r="H42" s="245">
        <v>283.2</v>
      </c>
      <c r="I42" s="245">
        <v>9629</v>
      </c>
      <c r="J42" s="245">
        <v>29.736000000000001</v>
      </c>
      <c r="K42" s="245">
        <v>1011.024</v>
      </c>
      <c r="L42" s="245">
        <v>619.5</v>
      </c>
      <c r="M42" s="245">
        <v>21063</v>
      </c>
      <c r="N42" s="242"/>
      <c r="O42" s="245">
        <v>892.07999999999993</v>
      </c>
      <c r="P42" s="245">
        <v>30330.719999999998</v>
      </c>
      <c r="Q42" s="245">
        <v>928.66</v>
      </c>
    </row>
    <row r="43" spans="2:17">
      <c r="B43" s="3" t="str">
        <f t="shared" si="0"/>
        <v>Users: 35</v>
      </c>
      <c r="C43" s="252">
        <f t="shared" si="1"/>
        <v>35</v>
      </c>
      <c r="D43" s="245">
        <v>594.71999999999991</v>
      </c>
      <c r="E43" s="245">
        <v>20815.199999999997</v>
      </c>
      <c r="F43" s="245">
        <v>713.66399999999987</v>
      </c>
      <c r="G43" s="245">
        <v>24978.239999999994</v>
      </c>
      <c r="H43" s="245">
        <v>283.2</v>
      </c>
      <c r="I43" s="245">
        <v>9912</v>
      </c>
      <c r="J43" s="245">
        <v>29.736000000000001</v>
      </c>
      <c r="K43" s="245">
        <v>1040.76</v>
      </c>
      <c r="L43" s="245">
        <v>619.5</v>
      </c>
      <c r="M43" s="245">
        <v>21682.5</v>
      </c>
      <c r="N43" s="242"/>
      <c r="O43" s="245">
        <v>892.07999999999993</v>
      </c>
      <c r="P43" s="245">
        <v>31222.799999999996</v>
      </c>
      <c r="Q43" s="245">
        <v>928.66</v>
      </c>
    </row>
    <row r="44" spans="2:17">
      <c r="B44" s="3" t="str">
        <f t="shared" si="0"/>
        <v>Users: 36</v>
      </c>
      <c r="C44" s="252">
        <f t="shared" si="1"/>
        <v>36</v>
      </c>
      <c r="D44" s="245">
        <v>594.71999999999991</v>
      </c>
      <c r="E44" s="245">
        <v>21409.919999999998</v>
      </c>
      <c r="F44" s="245">
        <v>713.66399999999987</v>
      </c>
      <c r="G44" s="245">
        <v>25691.903999999995</v>
      </c>
      <c r="H44" s="245">
        <v>283.2</v>
      </c>
      <c r="I44" s="245">
        <v>10195</v>
      </c>
      <c r="J44" s="245">
        <v>29.736000000000001</v>
      </c>
      <c r="K44" s="245">
        <v>1070.4960000000001</v>
      </c>
      <c r="L44" s="245">
        <v>619.5</v>
      </c>
      <c r="M44" s="245">
        <v>22302</v>
      </c>
      <c r="N44" s="242"/>
      <c r="O44" s="245">
        <v>892.07999999999993</v>
      </c>
      <c r="P44" s="245">
        <v>32114.879999999997</v>
      </c>
      <c r="Q44" s="245">
        <v>928.66</v>
      </c>
    </row>
    <row r="45" spans="2:17">
      <c r="B45" s="3" t="str">
        <f t="shared" si="0"/>
        <v>Users: 37</v>
      </c>
      <c r="C45" s="252">
        <f t="shared" si="1"/>
        <v>37</v>
      </c>
      <c r="D45" s="245">
        <v>594.71999999999991</v>
      </c>
      <c r="E45" s="245">
        <v>22004.639999999996</v>
      </c>
      <c r="F45" s="245">
        <v>713.66399999999987</v>
      </c>
      <c r="G45" s="245">
        <v>26405.567999999996</v>
      </c>
      <c r="H45" s="245">
        <v>283.2</v>
      </c>
      <c r="I45" s="245">
        <v>10478</v>
      </c>
      <c r="J45" s="245">
        <v>29.736000000000001</v>
      </c>
      <c r="K45" s="245">
        <v>1100.232</v>
      </c>
      <c r="L45" s="245">
        <v>619.5</v>
      </c>
      <c r="M45" s="245">
        <v>22921.5</v>
      </c>
      <c r="N45" s="242"/>
      <c r="O45" s="245">
        <v>892.07999999999993</v>
      </c>
      <c r="P45" s="245">
        <v>33006.959999999999</v>
      </c>
      <c r="Q45" s="245">
        <v>928.66</v>
      </c>
    </row>
    <row r="46" spans="2:17">
      <c r="B46" s="3" t="str">
        <f t="shared" si="0"/>
        <v>Users: 38</v>
      </c>
      <c r="C46" s="252">
        <f t="shared" si="1"/>
        <v>38</v>
      </c>
      <c r="D46" s="245">
        <v>594.71999999999991</v>
      </c>
      <c r="E46" s="245">
        <v>22599.359999999997</v>
      </c>
      <c r="F46" s="245">
        <v>713.66399999999987</v>
      </c>
      <c r="G46" s="245">
        <v>27119.231999999996</v>
      </c>
      <c r="H46" s="245">
        <v>283.2</v>
      </c>
      <c r="I46" s="245">
        <v>10762</v>
      </c>
      <c r="J46" s="245">
        <v>29.736000000000001</v>
      </c>
      <c r="K46" s="245">
        <v>1129.9680000000001</v>
      </c>
      <c r="L46" s="245">
        <v>619.5</v>
      </c>
      <c r="M46" s="245">
        <v>23541</v>
      </c>
      <c r="N46" s="242"/>
      <c r="O46" s="245">
        <v>892.07999999999993</v>
      </c>
      <c r="P46" s="245">
        <v>33899.039999999994</v>
      </c>
      <c r="Q46" s="245">
        <v>928.66</v>
      </c>
    </row>
    <row r="47" spans="2:17">
      <c r="B47" s="3" t="str">
        <f t="shared" si="0"/>
        <v>Users: 39</v>
      </c>
      <c r="C47" s="252">
        <f t="shared" si="1"/>
        <v>39</v>
      </c>
      <c r="D47" s="245">
        <v>594.71999999999991</v>
      </c>
      <c r="E47" s="245">
        <v>23194.079999999998</v>
      </c>
      <c r="F47" s="245">
        <v>713.66399999999987</v>
      </c>
      <c r="G47" s="245">
        <v>27832.895999999993</v>
      </c>
      <c r="H47" s="245">
        <v>283.2</v>
      </c>
      <c r="I47" s="245">
        <v>11045</v>
      </c>
      <c r="J47" s="245">
        <v>29.736000000000001</v>
      </c>
      <c r="K47" s="245">
        <v>1159.704</v>
      </c>
      <c r="L47" s="245">
        <v>619.5</v>
      </c>
      <c r="M47" s="245">
        <v>24160.5</v>
      </c>
      <c r="N47" s="242"/>
      <c r="O47" s="245">
        <v>892.07999999999993</v>
      </c>
      <c r="P47" s="245">
        <v>34791.119999999995</v>
      </c>
      <c r="Q47" s="245">
        <v>928.66</v>
      </c>
    </row>
    <row r="48" spans="2:17">
      <c r="B48" s="3" t="str">
        <f t="shared" si="0"/>
        <v>Users: 40</v>
      </c>
      <c r="C48" s="252">
        <f t="shared" si="1"/>
        <v>40</v>
      </c>
      <c r="D48" s="245">
        <v>594.71999999999991</v>
      </c>
      <c r="E48" s="245">
        <v>23788.799999999996</v>
      </c>
      <c r="F48" s="245">
        <v>713.66399999999987</v>
      </c>
      <c r="G48" s="245">
        <v>28546.559999999994</v>
      </c>
      <c r="H48" s="245">
        <v>283.2</v>
      </c>
      <c r="I48" s="245">
        <v>11328</v>
      </c>
      <c r="J48" s="245">
        <v>29.736000000000001</v>
      </c>
      <c r="K48" s="245">
        <v>1189.44</v>
      </c>
      <c r="L48" s="245">
        <v>619.5</v>
      </c>
      <c r="M48" s="245">
        <v>24780</v>
      </c>
      <c r="N48" s="242"/>
      <c r="O48" s="245">
        <v>892.07999999999993</v>
      </c>
      <c r="P48" s="245">
        <v>35683.199999999997</v>
      </c>
      <c r="Q48" s="245">
        <v>928.66</v>
      </c>
    </row>
    <row r="49" spans="2:17">
      <c r="B49" s="3" t="str">
        <f t="shared" si="0"/>
        <v>Users: 41</v>
      </c>
      <c r="C49" s="252">
        <f t="shared" si="1"/>
        <v>41</v>
      </c>
      <c r="D49" s="245">
        <v>594.71999999999991</v>
      </c>
      <c r="E49" s="245">
        <v>24383.519999999997</v>
      </c>
      <c r="F49" s="245">
        <v>713.66399999999987</v>
      </c>
      <c r="G49" s="245">
        <v>29260.223999999995</v>
      </c>
      <c r="H49" s="245">
        <v>283.2</v>
      </c>
      <c r="I49" s="245">
        <v>11611</v>
      </c>
      <c r="J49" s="245">
        <v>29.736000000000001</v>
      </c>
      <c r="K49" s="245">
        <v>1219.1759999999999</v>
      </c>
      <c r="L49" s="245">
        <v>619.5</v>
      </c>
      <c r="M49" s="245">
        <v>25399.5</v>
      </c>
      <c r="N49" s="242"/>
      <c r="O49" s="245">
        <v>892.07999999999993</v>
      </c>
      <c r="P49" s="245">
        <v>36575.279999999999</v>
      </c>
      <c r="Q49" s="245">
        <v>928.66</v>
      </c>
    </row>
    <row r="50" spans="2:17">
      <c r="B50" s="3" t="str">
        <f t="shared" si="0"/>
        <v>Users: 42</v>
      </c>
      <c r="C50" s="252">
        <f t="shared" si="1"/>
        <v>42</v>
      </c>
      <c r="D50" s="245">
        <v>594.71999999999991</v>
      </c>
      <c r="E50" s="245">
        <v>24978.239999999998</v>
      </c>
      <c r="F50" s="245">
        <v>713.66399999999987</v>
      </c>
      <c r="G50" s="245">
        <v>29973.887999999995</v>
      </c>
      <c r="H50" s="245">
        <v>283.2</v>
      </c>
      <c r="I50" s="245">
        <v>11894</v>
      </c>
      <c r="J50" s="245">
        <v>29.736000000000001</v>
      </c>
      <c r="K50" s="245">
        <v>1248.912</v>
      </c>
      <c r="L50" s="245">
        <v>619.5</v>
      </c>
      <c r="M50" s="245">
        <v>26019</v>
      </c>
      <c r="N50" s="242"/>
      <c r="O50" s="245">
        <v>892.07999999999993</v>
      </c>
      <c r="P50" s="245">
        <v>37467.360000000001</v>
      </c>
      <c r="Q50" s="245">
        <v>928.66</v>
      </c>
    </row>
    <row r="51" spans="2:17">
      <c r="B51" s="3" t="str">
        <f t="shared" si="0"/>
        <v>Users: 43</v>
      </c>
      <c r="C51" s="252">
        <f t="shared" si="1"/>
        <v>43</v>
      </c>
      <c r="D51" s="245">
        <v>594.71999999999991</v>
      </c>
      <c r="E51" s="245">
        <v>25572.959999999995</v>
      </c>
      <c r="F51" s="245">
        <v>713.66399999999987</v>
      </c>
      <c r="G51" s="245">
        <v>30687.551999999996</v>
      </c>
      <c r="H51" s="245">
        <v>283.2</v>
      </c>
      <c r="I51" s="245">
        <v>12178</v>
      </c>
      <c r="J51" s="245">
        <v>29.736000000000001</v>
      </c>
      <c r="K51" s="245">
        <v>1278.6480000000001</v>
      </c>
      <c r="L51" s="245">
        <v>619.5</v>
      </c>
      <c r="M51" s="245">
        <v>26638.5</v>
      </c>
      <c r="N51" s="242"/>
      <c r="O51" s="245">
        <v>892.07999999999993</v>
      </c>
      <c r="P51" s="245">
        <v>38359.439999999995</v>
      </c>
      <c r="Q51" s="245">
        <v>928.66</v>
      </c>
    </row>
    <row r="52" spans="2:17">
      <c r="B52" s="3" t="str">
        <f t="shared" si="0"/>
        <v>Users: 44</v>
      </c>
      <c r="C52" s="252">
        <f t="shared" si="1"/>
        <v>44</v>
      </c>
      <c r="D52" s="245">
        <v>594.71999999999991</v>
      </c>
      <c r="E52" s="245">
        <v>26167.679999999997</v>
      </c>
      <c r="F52" s="245">
        <v>713.66399999999987</v>
      </c>
      <c r="G52" s="245">
        <v>31401.215999999993</v>
      </c>
      <c r="H52" s="245">
        <v>283.2</v>
      </c>
      <c r="I52" s="245">
        <v>12461</v>
      </c>
      <c r="J52" s="245">
        <v>29.736000000000001</v>
      </c>
      <c r="K52" s="245">
        <v>1308.384</v>
      </c>
      <c r="L52" s="245">
        <v>619.5</v>
      </c>
      <c r="M52" s="245">
        <v>27258</v>
      </c>
      <c r="N52" s="242"/>
      <c r="O52" s="245">
        <v>892.07999999999993</v>
      </c>
      <c r="P52" s="245">
        <v>39251.519999999997</v>
      </c>
      <c r="Q52" s="245">
        <v>928.66</v>
      </c>
    </row>
    <row r="53" spans="2:17">
      <c r="B53" s="3" t="str">
        <f t="shared" si="0"/>
        <v>Users: 45</v>
      </c>
      <c r="C53" s="252">
        <f t="shared" si="1"/>
        <v>45</v>
      </c>
      <c r="D53" s="245">
        <v>594.71999999999991</v>
      </c>
      <c r="E53" s="245">
        <v>26762.399999999998</v>
      </c>
      <c r="F53" s="245">
        <v>713.66399999999987</v>
      </c>
      <c r="G53" s="245">
        <v>32114.879999999994</v>
      </c>
      <c r="H53" s="245">
        <v>283.2</v>
      </c>
      <c r="I53" s="245">
        <v>12744</v>
      </c>
      <c r="J53" s="245">
        <v>29.736000000000001</v>
      </c>
      <c r="K53" s="245">
        <v>1338.1200000000001</v>
      </c>
      <c r="L53" s="245">
        <v>619.5</v>
      </c>
      <c r="M53" s="245">
        <v>27877.5</v>
      </c>
      <c r="N53" s="242"/>
      <c r="O53" s="245">
        <v>892.07999999999993</v>
      </c>
      <c r="P53" s="245">
        <v>40143.599999999999</v>
      </c>
      <c r="Q53" s="245">
        <v>928.66</v>
      </c>
    </row>
    <row r="54" spans="2:17">
      <c r="B54" s="3" t="str">
        <f t="shared" si="0"/>
        <v>Users: 46</v>
      </c>
      <c r="C54" s="252">
        <f t="shared" si="1"/>
        <v>46</v>
      </c>
      <c r="D54" s="245">
        <v>594.71999999999991</v>
      </c>
      <c r="E54" s="245">
        <v>27357.119999999995</v>
      </c>
      <c r="F54" s="245">
        <v>713.66399999999987</v>
      </c>
      <c r="G54" s="245">
        <v>32828.543999999994</v>
      </c>
      <c r="H54" s="245">
        <v>283.2</v>
      </c>
      <c r="I54" s="245">
        <v>13027</v>
      </c>
      <c r="J54" s="245">
        <v>29.736000000000001</v>
      </c>
      <c r="K54" s="245">
        <v>1367.856</v>
      </c>
      <c r="L54" s="245">
        <v>619.5</v>
      </c>
      <c r="M54" s="245">
        <v>28497</v>
      </c>
      <c r="N54" s="242"/>
      <c r="O54" s="245">
        <v>892.07999999999993</v>
      </c>
      <c r="P54" s="245">
        <v>41035.679999999993</v>
      </c>
      <c r="Q54" s="245">
        <v>928.66</v>
      </c>
    </row>
    <row r="55" spans="2:17">
      <c r="B55" s="3" t="str">
        <f t="shared" si="0"/>
        <v>Users: 47</v>
      </c>
      <c r="C55" s="252">
        <f t="shared" si="1"/>
        <v>47</v>
      </c>
      <c r="D55" s="245">
        <v>594.71999999999991</v>
      </c>
      <c r="E55" s="245">
        <v>27951.839999999997</v>
      </c>
      <c r="F55" s="245">
        <v>713.66399999999987</v>
      </c>
      <c r="G55" s="245">
        <v>33542.207999999991</v>
      </c>
      <c r="H55" s="245">
        <v>283.2</v>
      </c>
      <c r="I55" s="245">
        <v>13310</v>
      </c>
      <c r="J55" s="245">
        <v>29.736000000000001</v>
      </c>
      <c r="K55" s="245">
        <v>1397.5920000000001</v>
      </c>
      <c r="L55" s="245">
        <v>619.5</v>
      </c>
      <c r="M55" s="245">
        <v>29116.5</v>
      </c>
      <c r="N55" s="242"/>
      <c r="O55" s="245">
        <v>892.07999999999993</v>
      </c>
      <c r="P55" s="245">
        <v>41927.759999999995</v>
      </c>
      <c r="Q55" s="245">
        <v>928.66</v>
      </c>
    </row>
    <row r="56" spans="2:17">
      <c r="B56" s="3" t="str">
        <f t="shared" si="0"/>
        <v>Users: 48</v>
      </c>
      <c r="C56" s="252">
        <f t="shared" si="1"/>
        <v>48</v>
      </c>
      <c r="D56" s="245">
        <v>594.71999999999991</v>
      </c>
      <c r="E56" s="245">
        <v>28546.559999999998</v>
      </c>
      <c r="F56" s="245">
        <v>713.66399999999987</v>
      </c>
      <c r="G56" s="245">
        <v>34255.871999999996</v>
      </c>
      <c r="H56" s="245">
        <v>283.2</v>
      </c>
      <c r="I56" s="245">
        <v>13594</v>
      </c>
      <c r="J56" s="245">
        <v>29.736000000000001</v>
      </c>
      <c r="K56" s="245">
        <v>1427.328</v>
      </c>
      <c r="L56" s="245">
        <v>619.5</v>
      </c>
      <c r="M56" s="245">
        <v>29736</v>
      </c>
      <c r="N56" s="242"/>
      <c r="O56" s="245">
        <v>892.07999999999993</v>
      </c>
      <c r="P56" s="245">
        <v>42819.839999999997</v>
      </c>
      <c r="Q56" s="245">
        <v>928.66</v>
      </c>
    </row>
    <row r="57" spans="2:17">
      <c r="B57" s="3" t="str">
        <f t="shared" si="0"/>
        <v>Users: 49</v>
      </c>
      <c r="C57" s="252">
        <f t="shared" si="1"/>
        <v>49</v>
      </c>
      <c r="D57" s="245">
        <v>594.71999999999991</v>
      </c>
      <c r="E57" s="245">
        <v>29141.279999999995</v>
      </c>
      <c r="F57" s="245">
        <v>713.66399999999987</v>
      </c>
      <c r="G57" s="245">
        <v>34969.535999999993</v>
      </c>
      <c r="H57" s="245">
        <v>283.2</v>
      </c>
      <c r="I57" s="245">
        <v>13877</v>
      </c>
      <c r="J57" s="245">
        <v>29.736000000000001</v>
      </c>
      <c r="K57" s="245">
        <v>1457.0640000000001</v>
      </c>
      <c r="L57" s="245">
        <v>619.5</v>
      </c>
      <c r="M57" s="245">
        <v>30355.5</v>
      </c>
      <c r="N57" s="242"/>
      <c r="O57" s="245">
        <v>892.07999999999993</v>
      </c>
      <c r="P57" s="245">
        <v>43711.92</v>
      </c>
      <c r="Q57" s="245">
        <v>928.66</v>
      </c>
    </row>
    <row r="58" spans="2:17">
      <c r="B58" s="3" t="str">
        <f t="shared" si="0"/>
        <v>Users: 50</v>
      </c>
      <c r="C58" s="252">
        <f t="shared" si="1"/>
        <v>50</v>
      </c>
      <c r="D58" s="245">
        <v>594.71999999999991</v>
      </c>
      <c r="E58" s="245">
        <v>29735.999999999996</v>
      </c>
      <c r="F58" s="245">
        <v>713.66399999999987</v>
      </c>
      <c r="G58" s="245">
        <v>35683.199999999997</v>
      </c>
      <c r="H58" s="245">
        <v>283.2</v>
      </c>
      <c r="I58" s="245">
        <v>14160</v>
      </c>
      <c r="J58" s="245">
        <v>29.736000000000001</v>
      </c>
      <c r="K58" s="245">
        <v>1486.8</v>
      </c>
      <c r="L58" s="245">
        <v>619.5</v>
      </c>
      <c r="M58" s="245">
        <v>30975</v>
      </c>
      <c r="N58" s="242"/>
      <c r="O58" s="245">
        <v>892.07999999999993</v>
      </c>
      <c r="P58" s="245">
        <v>44604</v>
      </c>
      <c r="Q58" s="245">
        <v>928.66</v>
      </c>
    </row>
    <row r="59" spans="2:17">
      <c r="B59" s="3" t="str">
        <f t="shared" si="0"/>
        <v>Users: 51</v>
      </c>
      <c r="C59" s="252">
        <f t="shared" si="1"/>
        <v>51</v>
      </c>
      <c r="D59" s="245">
        <v>594.71999999999991</v>
      </c>
      <c r="E59" s="245">
        <v>30330.719999999994</v>
      </c>
      <c r="F59" s="245">
        <v>713.66399999999987</v>
      </c>
      <c r="G59" s="245">
        <v>36396.863999999994</v>
      </c>
      <c r="H59" s="245">
        <v>283.2</v>
      </c>
      <c r="I59" s="245">
        <v>14443</v>
      </c>
      <c r="J59" s="245">
        <v>29.736000000000001</v>
      </c>
      <c r="K59" s="245">
        <v>1516.5360000000001</v>
      </c>
      <c r="L59" s="245">
        <v>619.5</v>
      </c>
      <c r="M59" s="245">
        <v>31594.5</v>
      </c>
      <c r="N59" s="242"/>
      <c r="O59" s="245">
        <v>892.07999999999993</v>
      </c>
      <c r="P59" s="245">
        <v>45496.079999999994</v>
      </c>
      <c r="Q59" s="245">
        <v>928.66</v>
      </c>
    </row>
    <row r="60" spans="2:17">
      <c r="B60" s="3" t="str">
        <f t="shared" si="0"/>
        <v>Users: 52</v>
      </c>
      <c r="C60" s="252">
        <f t="shared" si="1"/>
        <v>52</v>
      </c>
      <c r="D60" s="245">
        <v>594.71999999999991</v>
      </c>
      <c r="E60" s="245">
        <v>30925.439999999995</v>
      </c>
      <c r="F60" s="245">
        <v>713.66399999999987</v>
      </c>
      <c r="G60" s="245">
        <v>37110.527999999991</v>
      </c>
      <c r="H60" s="245">
        <v>283.2</v>
      </c>
      <c r="I60" s="245">
        <v>14726</v>
      </c>
      <c r="J60" s="245">
        <v>29.736000000000001</v>
      </c>
      <c r="K60" s="245">
        <v>1546.2719999999999</v>
      </c>
      <c r="L60" s="245">
        <v>619.5</v>
      </c>
      <c r="M60" s="245">
        <v>32214</v>
      </c>
      <c r="N60" s="242"/>
      <c r="O60" s="245">
        <v>892.07999999999993</v>
      </c>
      <c r="P60" s="245">
        <v>46388.159999999996</v>
      </c>
      <c r="Q60" s="245">
        <v>928.66</v>
      </c>
    </row>
    <row r="61" spans="2:17">
      <c r="B61" s="3" t="str">
        <f t="shared" si="0"/>
        <v>Users: 53</v>
      </c>
      <c r="C61" s="252">
        <f t="shared" si="1"/>
        <v>53</v>
      </c>
      <c r="D61" s="245">
        <v>594.71999999999991</v>
      </c>
      <c r="E61" s="245">
        <v>31520.159999999996</v>
      </c>
      <c r="F61" s="245">
        <v>713.66399999999987</v>
      </c>
      <c r="G61" s="245">
        <v>37824.191999999995</v>
      </c>
      <c r="H61" s="245">
        <v>283.2</v>
      </c>
      <c r="I61" s="245">
        <v>15010</v>
      </c>
      <c r="J61" s="245">
        <v>29.736000000000001</v>
      </c>
      <c r="K61" s="245">
        <v>1576.008</v>
      </c>
      <c r="L61" s="245">
        <v>619.5</v>
      </c>
      <c r="M61" s="245">
        <v>32833.5</v>
      </c>
      <c r="N61" s="242"/>
      <c r="O61" s="245">
        <v>892.07999999999993</v>
      </c>
      <c r="P61" s="245">
        <v>47280.24</v>
      </c>
      <c r="Q61" s="245">
        <v>928.66</v>
      </c>
    </row>
    <row r="62" spans="2:17">
      <c r="B62" s="3" t="str">
        <f t="shared" si="0"/>
        <v>Users: 54</v>
      </c>
      <c r="C62" s="252">
        <f t="shared" si="1"/>
        <v>54</v>
      </c>
      <c r="D62" s="245">
        <v>594.71999999999991</v>
      </c>
      <c r="E62" s="245">
        <v>32114.879999999994</v>
      </c>
      <c r="F62" s="245">
        <v>713.66399999999987</v>
      </c>
      <c r="G62" s="245">
        <v>38537.855999999992</v>
      </c>
      <c r="H62" s="245">
        <v>283.2</v>
      </c>
      <c r="I62" s="245">
        <v>15293</v>
      </c>
      <c r="J62" s="245">
        <v>29.736000000000001</v>
      </c>
      <c r="K62" s="245">
        <v>1605.7440000000001</v>
      </c>
      <c r="L62" s="245">
        <v>619.5</v>
      </c>
      <c r="M62" s="245">
        <v>33453</v>
      </c>
      <c r="N62" s="242"/>
      <c r="O62" s="245">
        <v>892.07999999999993</v>
      </c>
      <c r="P62" s="245">
        <v>48172.319999999992</v>
      </c>
      <c r="Q62" s="245">
        <v>928.66</v>
      </c>
    </row>
    <row r="63" spans="2:17">
      <c r="B63" s="3" t="str">
        <f t="shared" si="0"/>
        <v>Users: 55</v>
      </c>
      <c r="C63" s="252">
        <f t="shared" si="1"/>
        <v>55</v>
      </c>
      <c r="D63" s="245">
        <v>594.71999999999991</v>
      </c>
      <c r="E63" s="245">
        <v>32709.599999999995</v>
      </c>
      <c r="F63" s="245">
        <v>713.66399999999987</v>
      </c>
      <c r="G63" s="245">
        <v>39251.51999999999</v>
      </c>
      <c r="H63" s="245">
        <v>283.2</v>
      </c>
      <c r="I63" s="245">
        <v>15576</v>
      </c>
      <c r="J63" s="245">
        <v>29.736000000000001</v>
      </c>
      <c r="K63" s="245">
        <v>1635.48</v>
      </c>
      <c r="L63" s="245">
        <v>619.5</v>
      </c>
      <c r="M63" s="245">
        <v>34072.5</v>
      </c>
      <c r="N63" s="242"/>
      <c r="O63" s="245">
        <v>892.07999999999993</v>
      </c>
      <c r="P63" s="245">
        <v>49064.399999999994</v>
      </c>
      <c r="Q63" s="245">
        <v>928.66</v>
      </c>
    </row>
    <row r="64" spans="2:17">
      <c r="B64" s="3" t="str">
        <f t="shared" si="0"/>
        <v>Users: 56</v>
      </c>
      <c r="C64" s="252">
        <f t="shared" si="1"/>
        <v>56</v>
      </c>
      <c r="D64" s="245">
        <v>594.71999999999991</v>
      </c>
      <c r="E64" s="245">
        <v>33304.319999999992</v>
      </c>
      <c r="F64" s="245">
        <v>713.66399999999987</v>
      </c>
      <c r="G64" s="245">
        <v>39965.183999999994</v>
      </c>
      <c r="H64" s="245">
        <v>283.2</v>
      </c>
      <c r="I64" s="245">
        <v>15859</v>
      </c>
      <c r="J64" s="245">
        <v>29.736000000000001</v>
      </c>
      <c r="K64" s="245">
        <v>1665.2160000000001</v>
      </c>
      <c r="L64" s="245">
        <v>619.5</v>
      </c>
      <c r="M64" s="245">
        <v>34692</v>
      </c>
      <c r="N64" s="242"/>
      <c r="O64" s="245">
        <v>892.07999999999993</v>
      </c>
      <c r="P64" s="245">
        <v>49956.479999999996</v>
      </c>
      <c r="Q64" s="245">
        <v>928.66</v>
      </c>
    </row>
    <row r="65" spans="2:17">
      <c r="B65" s="3" t="str">
        <f t="shared" si="0"/>
        <v>Users: 57</v>
      </c>
      <c r="C65" s="252">
        <f t="shared" si="1"/>
        <v>57</v>
      </c>
      <c r="D65" s="245">
        <v>594.71999999999991</v>
      </c>
      <c r="E65" s="245">
        <v>33899.039999999994</v>
      </c>
      <c r="F65" s="245">
        <v>713.66399999999987</v>
      </c>
      <c r="G65" s="245">
        <v>40678.847999999991</v>
      </c>
      <c r="H65" s="245">
        <v>283.2</v>
      </c>
      <c r="I65" s="245">
        <v>16142</v>
      </c>
      <c r="J65" s="245">
        <v>29.736000000000001</v>
      </c>
      <c r="K65" s="245">
        <v>1694.952</v>
      </c>
      <c r="L65" s="245">
        <v>619.5</v>
      </c>
      <c r="M65" s="245">
        <v>35311.5</v>
      </c>
      <c r="N65" s="242"/>
      <c r="O65" s="245">
        <v>892.07999999999993</v>
      </c>
      <c r="P65" s="245">
        <v>50848.56</v>
      </c>
      <c r="Q65" s="245">
        <v>928.66</v>
      </c>
    </row>
    <row r="66" spans="2:17">
      <c r="B66" s="3" t="str">
        <f t="shared" si="0"/>
        <v>Users: 58</v>
      </c>
      <c r="C66" s="252">
        <f t="shared" si="1"/>
        <v>58</v>
      </c>
      <c r="D66" s="245">
        <v>594.71999999999991</v>
      </c>
      <c r="E66" s="245">
        <v>34493.759999999995</v>
      </c>
      <c r="F66" s="245">
        <v>713.66399999999987</v>
      </c>
      <c r="G66" s="245">
        <v>41392.511999999995</v>
      </c>
      <c r="H66" s="245">
        <v>283.2</v>
      </c>
      <c r="I66" s="245">
        <v>16426</v>
      </c>
      <c r="J66" s="245">
        <v>29.736000000000001</v>
      </c>
      <c r="K66" s="245">
        <v>1724.6880000000001</v>
      </c>
      <c r="L66" s="245">
        <v>619.5</v>
      </c>
      <c r="M66" s="245">
        <v>35931</v>
      </c>
      <c r="N66" s="242"/>
      <c r="O66" s="245">
        <v>892.07999999999993</v>
      </c>
      <c r="P66" s="245">
        <v>51740.639999999999</v>
      </c>
      <c r="Q66" s="245">
        <v>928.66</v>
      </c>
    </row>
    <row r="67" spans="2:17">
      <c r="B67" s="3" t="str">
        <f t="shared" si="0"/>
        <v>Users: 59</v>
      </c>
      <c r="C67" s="252">
        <f t="shared" si="1"/>
        <v>59</v>
      </c>
      <c r="D67" s="245">
        <v>594.71999999999991</v>
      </c>
      <c r="E67" s="245">
        <v>35088.479999999996</v>
      </c>
      <c r="F67" s="245">
        <v>713.66399999999987</v>
      </c>
      <c r="G67" s="245">
        <v>42106.175999999992</v>
      </c>
      <c r="H67" s="245">
        <v>283.2</v>
      </c>
      <c r="I67" s="245">
        <v>16709</v>
      </c>
      <c r="J67" s="245">
        <v>29.736000000000001</v>
      </c>
      <c r="K67" s="245">
        <v>1754.424</v>
      </c>
      <c r="L67" s="245">
        <v>619.5</v>
      </c>
      <c r="M67" s="245">
        <v>36550.5</v>
      </c>
      <c r="N67" s="242"/>
      <c r="O67" s="245">
        <v>892.07999999999993</v>
      </c>
      <c r="P67" s="245">
        <v>52632.719999999994</v>
      </c>
      <c r="Q67" s="245">
        <v>928.66</v>
      </c>
    </row>
    <row r="68" spans="2:17">
      <c r="B68" s="3" t="str">
        <f t="shared" si="0"/>
        <v>Users: 60</v>
      </c>
      <c r="C68" s="252">
        <f t="shared" si="1"/>
        <v>60</v>
      </c>
      <c r="D68" s="245">
        <v>594.71999999999991</v>
      </c>
      <c r="E68" s="245">
        <v>35683.199999999997</v>
      </c>
      <c r="F68" s="245">
        <v>713.66399999999987</v>
      </c>
      <c r="G68" s="245">
        <v>42819.839999999989</v>
      </c>
      <c r="H68" s="245">
        <v>283.2</v>
      </c>
      <c r="I68" s="245">
        <v>16992</v>
      </c>
      <c r="J68" s="245">
        <v>29.736000000000001</v>
      </c>
      <c r="K68" s="245">
        <v>1784.16</v>
      </c>
      <c r="L68" s="245">
        <v>619.5</v>
      </c>
      <c r="M68" s="245">
        <v>37170</v>
      </c>
      <c r="N68" s="242"/>
      <c r="O68" s="245">
        <v>892.07999999999993</v>
      </c>
      <c r="P68" s="245">
        <v>53524.799999999996</v>
      </c>
      <c r="Q68" s="245">
        <v>928.66</v>
      </c>
    </row>
    <row r="69" spans="2:17">
      <c r="B69" s="3" t="str">
        <f t="shared" si="0"/>
        <v>Users: 61</v>
      </c>
      <c r="C69" s="252">
        <f t="shared" si="1"/>
        <v>61</v>
      </c>
      <c r="D69" s="245">
        <v>594.71999999999991</v>
      </c>
      <c r="E69" s="245">
        <v>36277.919999999998</v>
      </c>
      <c r="F69" s="245">
        <v>713.66399999999987</v>
      </c>
      <c r="G69" s="245">
        <v>43533.503999999994</v>
      </c>
      <c r="H69" s="245">
        <v>283.2</v>
      </c>
      <c r="I69" s="245">
        <v>17275</v>
      </c>
      <c r="J69" s="245">
        <v>29.736000000000001</v>
      </c>
      <c r="K69" s="245">
        <v>1813.896</v>
      </c>
      <c r="L69" s="245">
        <v>619.5</v>
      </c>
      <c r="M69" s="245">
        <v>37789.5</v>
      </c>
      <c r="N69" s="242"/>
      <c r="O69" s="245">
        <v>892.07999999999993</v>
      </c>
      <c r="P69" s="245">
        <v>54416.88</v>
      </c>
      <c r="Q69" s="245">
        <v>928.66</v>
      </c>
    </row>
    <row r="70" spans="2:17">
      <c r="B70" s="3" t="str">
        <f t="shared" si="0"/>
        <v>Users: 62</v>
      </c>
      <c r="C70" s="252">
        <f t="shared" si="1"/>
        <v>62</v>
      </c>
      <c r="D70" s="245">
        <v>594.71999999999991</v>
      </c>
      <c r="E70" s="245">
        <v>36872.639999999992</v>
      </c>
      <c r="F70" s="245">
        <v>713.66399999999987</v>
      </c>
      <c r="G70" s="245">
        <v>44247.167999999991</v>
      </c>
      <c r="H70" s="245">
        <v>283.2</v>
      </c>
      <c r="I70" s="245">
        <v>17558</v>
      </c>
      <c r="J70" s="245">
        <v>29.736000000000001</v>
      </c>
      <c r="K70" s="245">
        <v>1843.6320000000001</v>
      </c>
      <c r="L70" s="245">
        <v>619.5</v>
      </c>
      <c r="M70" s="245">
        <v>38409</v>
      </c>
      <c r="N70" s="242"/>
      <c r="O70" s="245">
        <v>892.07999999999993</v>
      </c>
      <c r="P70" s="245">
        <v>55308.959999999992</v>
      </c>
      <c r="Q70" s="245">
        <v>928.66</v>
      </c>
    </row>
    <row r="71" spans="2:17">
      <c r="B71" s="3" t="str">
        <f t="shared" si="0"/>
        <v>Users: 63</v>
      </c>
      <c r="C71" s="252">
        <f t="shared" si="1"/>
        <v>63</v>
      </c>
      <c r="D71" s="245">
        <v>594.71999999999991</v>
      </c>
      <c r="E71" s="245">
        <v>37467.359999999993</v>
      </c>
      <c r="F71" s="245">
        <v>713.66399999999987</v>
      </c>
      <c r="G71" s="245">
        <v>44960.831999999995</v>
      </c>
      <c r="H71" s="245">
        <v>283.2</v>
      </c>
      <c r="I71" s="245">
        <v>17842</v>
      </c>
      <c r="J71" s="245">
        <v>29.736000000000001</v>
      </c>
      <c r="K71" s="245">
        <v>1873.3679999999999</v>
      </c>
      <c r="L71" s="245">
        <v>619.5</v>
      </c>
      <c r="M71" s="245">
        <v>39028.5</v>
      </c>
      <c r="N71" s="242"/>
      <c r="O71" s="245">
        <v>892.07999999999993</v>
      </c>
      <c r="P71" s="245">
        <v>56201.039999999994</v>
      </c>
      <c r="Q71" s="245">
        <v>928.66</v>
      </c>
    </row>
    <row r="72" spans="2:17">
      <c r="B72" s="3" t="str">
        <f t="shared" si="0"/>
        <v>Users: 64</v>
      </c>
      <c r="C72" s="252">
        <f t="shared" si="1"/>
        <v>64</v>
      </c>
      <c r="D72" s="245">
        <v>594.71999999999991</v>
      </c>
      <c r="E72" s="245">
        <v>38062.079999999994</v>
      </c>
      <c r="F72" s="245">
        <v>713.66399999999987</v>
      </c>
      <c r="G72" s="245">
        <v>45674.495999999992</v>
      </c>
      <c r="H72" s="245">
        <v>283.2</v>
      </c>
      <c r="I72" s="245">
        <v>18125</v>
      </c>
      <c r="J72" s="245">
        <v>29.736000000000001</v>
      </c>
      <c r="K72" s="245">
        <v>1903.104</v>
      </c>
      <c r="L72" s="245">
        <v>619.5</v>
      </c>
      <c r="M72" s="245">
        <v>39648</v>
      </c>
      <c r="N72" s="242"/>
      <c r="O72" s="245">
        <v>892.07999999999993</v>
      </c>
      <c r="P72" s="245">
        <v>57093.119999999995</v>
      </c>
      <c r="Q72" s="245">
        <v>928.66</v>
      </c>
    </row>
    <row r="73" spans="2:17">
      <c r="B73" s="3" t="str">
        <f t="shared" si="0"/>
        <v>Users: 65</v>
      </c>
      <c r="C73" s="252">
        <f t="shared" si="1"/>
        <v>65</v>
      </c>
      <c r="D73" s="245">
        <v>594.71999999999991</v>
      </c>
      <c r="E73" s="245">
        <v>38656.799999999996</v>
      </c>
      <c r="F73" s="245">
        <v>713.66399999999987</v>
      </c>
      <c r="G73" s="245">
        <v>46388.159999999989</v>
      </c>
      <c r="H73" s="245">
        <v>283.2</v>
      </c>
      <c r="I73" s="245">
        <v>18408</v>
      </c>
      <c r="J73" s="245">
        <v>29.736000000000001</v>
      </c>
      <c r="K73" s="245">
        <v>1932.8400000000001</v>
      </c>
      <c r="L73" s="245">
        <v>619.5</v>
      </c>
      <c r="M73" s="245">
        <v>40267.5</v>
      </c>
      <c r="N73" s="242"/>
      <c r="O73" s="245">
        <v>892.07999999999993</v>
      </c>
      <c r="P73" s="245">
        <v>57985.2</v>
      </c>
      <c r="Q73" s="245">
        <v>928.66</v>
      </c>
    </row>
    <row r="74" spans="2:17">
      <c r="B74" s="3" t="str">
        <f t="shared" si="0"/>
        <v>Users: 66</v>
      </c>
      <c r="C74" s="252">
        <f t="shared" si="1"/>
        <v>66</v>
      </c>
      <c r="D74" s="245">
        <v>594.71999999999991</v>
      </c>
      <c r="E74" s="245">
        <v>39251.519999999997</v>
      </c>
      <c r="F74" s="245">
        <v>713.66399999999987</v>
      </c>
      <c r="G74" s="245">
        <v>47101.823999999993</v>
      </c>
      <c r="H74" s="245">
        <v>283.2</v>
      </c>
      <c r="I74" s="245">
        <v>18691</v>
      </c>
      <c r="J74" s="245">
        <v>29.736000000000001</v>
      </c>
      <c r="K74" s="245">
        <v>1962.576</v>
      </c>
      <c r="L74" s="245">
        <v>619.5</v>
      </c>
      <c r="M74" s="245">
        <v>40887</v>
      </c>
      <c r="N74" s="242"/>
      <c r="O74" s="245">
        <v>892.07999999999993</v>
      </c>
      <c r="P74" s="245">
        <v>58877.279999999999</v>
      </c>
      <c r="Q74" s="245">
        <v>928.66</v>
      </c>
    </row>
    <row r="75" spans="2:17">
      <c r="B75" s="3" t="str">
        <f t="shared" si="0"/>
        <v>Users: 67</v>
      </c>
      <c r="C75" s="252">
        <f t="shared" si="1"/>
        <v>67</v>
      </c>
      <c r="D75" s="245">
        <v>594.71999999999991</v>
      </c>
      <c r="E75" s="245">
        <v>39846.239999999991</v>
      </c>
      <c r="F75" s="245">
        <v>713.66399999999987</v>
      </c>
      <c r="G75" s="245">
        <v>47815.48799999999</v>
      </c>
      <c r="H75" s="245">
        <v>283.2</v>
      </c>
      <c r="I75" s="245">
        <v>18974</v>
      </c>
      <c r="J75" s="245">
        <v>29.736000000000001</v>
      </c>
      <c r="K75" s="245">
        <v>1992.3120000000001</v>
      </c>
      <c r="L75" s="245">
        <v>619.5</v>
      </c>
      <c r="M75" s="245">
        <v>41506.5</v>
      </c>
      <c r="N75" s="242"/>
      <c r="O75" s="245">
        <v>892.07999999999993</v>
      </c>
      <c r="P75" s="245">
        <v>59769.359999999993</v>
      </c>
      <c r="Q75" s="245">
        <v>928.66</v>
      </c>
    </row>
    <row r="76" spans="2:17">
      <c r="B76" s="3" t="str">
        <f t="shared" si="0"/>
        <v>Users: 68</v>
      </c>
      <c r="C76" s="252">
        <f t="shared" si="1"/>
        <v>68</v>
      </c>
      <c r="D76" s="245">
        <v>594.71999999999991</v>
      </c>
      <c r="E76" s="245">
        <v>40440.959999999992</v>
      </c>
      <c r="F76" s="245">
        <v>713.66399999999987</v>
      </c>
      <c r="G76" s="245">
        <v>48529.151999999995</v>
      </c>
      <c r="H76" s="245">
        <v>283.2</v>
      </c>
      <c r="I76" s="245">
        <v>19258</v>
      </c>
      <c r="J76" s="245">
        <v>29.736000000000001</v>
      </c>
      <c r="K76" s="245">
        <v>2022.048</v>
      </c>
      <c r="L76" s="245">
        <v>619.5</v>
      </c>
      <c r="M76" s="245">
        <v>42126</v>
      </c>
      <c r="N76" s="242"/>
      <c r="O76" s="245">
        <v>892.07999999999993</v>
      </c>
      <c r="P76" s="245">
        <v>60661.439999999995</v>
      </c>
      <c r="Q76" s="245">
        <v>928.66</v>
      </c>
    </row>
    <row r="77" spans="2:17">
      <c r="B77" s="3" t="str">
        <f t="shared" ref="B77:B109" si="2">"Users: "&amp;TEXT(C77,"#")</f>
        <v>Users: 69</v>
      </c>
      <c r="C77" s="252">
        <f t="shared" si="1"/>
        <v>69</v>
      </c>
      <c r="D77" s="245">
        <v>594.71999999999991</v>
      </c>
      <c r="E77" s="245">
        <v>41035.679999999993</v>
      </c>
      <c r="F77" s="245">
        <v>713.66399999999987</v>
      </c>
      <c r="G77" s="245">
        <v>49242.815999999992</v>
      </c>
      <c r="H77" s="245">
        <v>283.2</v>
      </c>
      <c r="I77" s="245">
        <v>19541</v>
      </c>
      <c r="J77" s="245">
        <v>29.736000000000001</v>
      </c>
      <c r="K77" s="245">
        <v>2051.7840000000001</v>
      </c>
      <c r="L77" s="245">
        <v>619.5</v>
      </c>
      <c r="M77" s="245">
        <v>42745.5</v>
      </c>
      <c r="N77" s="242"/>
      <c r="O77" s="245">
        <v>892.07999999999993</v>
      </c>
      <c r="P77" s="245">
        <v>61553.52</v>
      </c>
      <c r="Q77" s="245">
        <v>928.66</v>
      </c>
    </row>
    <row r="78" spans="2:17">
      <c r="B78" s="3" t="str">
        <f t="shared" si="2"/>
        <v>Users: 70</v>
      </c>
      <c r="C78" s="252">
        <f t="shared" si="1"/>
        <v>70</v>
      </c>
      <c r="D78" s="245">
        <v>594.71999999999991</v>
      </c>
      <c r="E78" s="245">
        <v>41630.399999999994</v>
      </c>
      <c r="F78" s="245">
        <v>713.66399999999987</v>
      </c>
      <c r="G78" s="245">
        <v>49956.479999999989</v>
      </c>
      <c r="H78" s="245">
        <v>283.2</v>
      </c>
      <c r="I78" s="245">
        <v>19824</v>
      </c>
      <c r="J78" s="245">
        <v>29.736000000000001</v>
      </c>
      <c r="K78" s="245">
        <v>2081.52</v>
      </c>
      <c r="L78" s="245">
        <v>619.5</v>
      </c>
      <c r="M78" s="245">
        <v>43365</v>
      </c>
      <c r="N78" s="242"/>
      <c r="O78" s="245">
        <v>892.07999999999993</v>
      </c>
      <c r="P78" s="245">
        <v>62445.599999999991</v>
      </c>
      <c r="Q78" s="245">
        <v>928.66</v>
      </c>
    </row>
    <row r="79" spans="2:17">
      <c r="B79" s="242" t="str">
        <f t="shared" si="2"/>
        <v>Users: 71</v>
      </c>
      <c r="C79" s="252">
        <f t="shared" si="1"/>
        <v>71</v>
      </c>
      <c r="D79" s="245">
        <v>594.71999999999991</v>
      </c>
      <c r="E79" s="245">
        <v>42225.119999999995</v>
      </c>
      <c r="F79" s="245">
        <v>713.66399999999987</v>
      </c>
      <c r="G79" s="245">
        <v>50670.143999999993</v>
      </c>
      <c r="H79" s="245">
        <v>283.2</v>
      </c>
      <c r="I79" s="245">
        <v>20107</v>
      </c>
      <c r="J79" s="245">
        <v>29.736000000000001</v>
      </c>
      <c r="K79" s="245">
        <v>2111.2559999999999</v>
      </c>
      <c r="L79" s="245">
        <v>619.5</v>
      </c>
      <c r="M79" s="245">
        <v>43984.5</v>
      </c>
      <c r="N79" s="242"/>
      <c r="O79" s="245">
        <v>892.07999999999993</v>
      </c>
      <c r="P79" s="245">
        <v>63337.679999999993</v>
      </c>
      <c r="Q79" s="245">
        <v>928.66</v>
      </c>
    </row>
    <row r="80" spans="2:17">
      <c r="B80" s="242" t="str">
        <f t="shared" si="2"/>
        <v>Users: 72</v>
      </c>
      <c r="C80" s="252">
        <f t="shared" si="1"/>
        <v>72</v>
      </c>
      <c r="D80" s="245">
        <v>594.71999999999991</v>
      </c>
      <c r="E80" s="245">
        <v>42819.839999999997</v>
      </c>
      <c r="F80" s="245">
        <v>713.66399999999987</v>
      </c>
      <c r="G80" s="245">
        <v>51383.80799999999</v>
      </c>
      <c r="H80" s="245">
        <v>283.2</v>
      </c>
      <c r="I80" s="245">
        <v>20390</v>
      </c>
      <c r="J80" s="245">
        <v>29.736000000000001</v>
      </c>
      <c r="K80" s="245">
        <v>2140.9920000000002</v>
      </c>
      <c r="L80" s="245">
        <v>619.5</v>
      </c>
      <c r="M80" s="245">
        <v>44604</v>
      </c>
      <c r="N80" s="242"/>
      <c r="O80" s="245">
        <v>892.07999999999993</v>
      </c>
      <c r="P80" s="245">
        <v>64229.759999999995</v>
      </c>
      <c r="Q80" s="245">
        <v>928.66</v>
      </c>
    </row>
    <row r="81" spans="2:17">
      <c r="B81" s="242" t="str">
        <f t="shared" si="2"/>
        <v>Users: 73</v>
      </c>
      <c r="C81" s="252">
        <f t="shared" si="1"/>
        <v>73</v>
      </c>
      <c r="D81" s="245">
        <v>594.71999999999991</v>
      </c>
      <c r="E81" s="245">
        <v>43414.55999999999</v>
      </c>
      <c r="F81" s="245">
        <v>713.66399999999987</v>
      </c>
      <c r="G81" s="245">
        <v>52097.471999999994</v>
      </c>
      <c r="H81" s="245">
        <v>283.2</v>
      </c>
      <c r="I81" s="245">
        <v>20674</v>
      </c>
      <c r="J81" s="245">
        <v>29.736000000000001</v>
      </c>
      <c r="K81" s="245">
        <v>2170.7280000000001</v>
      </c>
      <c r="L81" s="245">
        <v>619.5</v>
      </c>
      <c r="M81" s="245">
        <v>45223.5</v>
      </c>
      <c r="N81" s="242"/>
      <c r="O81" s="245">
        <v>892.07999999999993</v>
      </c>
      <c r="P81" s="245">
        <v>65121.84</v>
      </c>
      <c r="Q81" s="245">
        <v>928.66</v>
      </c>
    </row>
    <row r="82" spans="2:17">
      <c r="B82" s="242" t="str">
        <f t="shared" si="2"/>
        <v>Users: 74</v>
      </c>
      <c r="C82" s="252">
        <f t="shared" ref="C82:C109" si="3">C81+1</f>
        <v>74</v>
      </c>
      <c r="D82" s="245">
        <v>594.71999999999991</v>
      </c>
      <c r="E82" s="245">
        <v>44009.279999999992</v>
      </c>
      <c r="F82" s="245">
        <v>713.66399999999987</v>
      </c>
      <c r="G82" s="245">
        <v>52811.135999999991</v>
      </c>
      <c r="H82" s="245">
        <v>283.2</v>
      </c>
      <c r="I82" s="245">
        <v>20957</v>
      </c>
      <c r="J82" s="245">
        <v>29.736000000000001</v>
      </c>
      <c r="K82" s="245">
        <v>2200.4639999999999</v>
      </c>
      <c r="L82" s="245">
        <v>619.5</v>
      </c>
      <c r="M82" s="245">
        <v>45843</v>
      </c>
      <c r="N82" s="242"/>
      <c r="O82" s="245">
        <v>892.07999999999993</v>
      </c>
      <c r="P82" s="245">
        <v>66013.919999999998</v>
      </c>
      <c r="Q82" s="245">
        <v>928.66</v>
      </c>
    </row>
    <row r="83" spans="2:17">
      <c r="B83" s="242" t="str">
        <f t="shared" si="2"/>
        <v>Users: 75</v>
      </c>
      <c r="C83" s="252">
        <f t="shared" si="3"/>
        <v>75</v>
      </c>
      <c r="D83" s="245">
        <v>594.71999999999991</v>
      </c>
      <c r="E83" s="245">
        <v>44603.999999999993</v>
      </c>
      <c r="F83" s="245">
        <v>713.66399999999987</v>
      </c>
      <c r="G83" s="245">
        <v>53524.799999999988</v>
      </c>
      <c r="H83" s="245">
        <v>283.2</v>
      </c>
      <c r="I83" s="245">
        <v>21240</v>
      </c>
      <c r="J83" s="245">
        <v>29.736000000000001</v>
      </c>
      <c r="K83" s="245">
        <v>2230.2000000000003</v>
      </c>
      <c r="L83" s="245">
        <v>619.5</v>
      </c>
      <c r="M83" s="245">
        <v>46462.5</v>
      </c>
      <c r="N83" s="242"/>
      <c r="O83" s="245">
        <v>892.07999999999993</v>
      </c>
      <c r="P83" s="245">
        <v>66906</v>
      </c>
      <c r="Q83" s="245">
        <v>928.66</v>
      </c>
    </row>
    <row r="84" spans="2:17">
      <c r="B84" s="242" t="str">
        <f t="shared" si="2"/>
        <v>Users: 76</v>
      </c>
      <c r="C84" s="252">
        <f t="shared" si="3"/>
        <v>76</v>
      </c>
      <c r="D84" s="245">
        <v>594.71999999999991</v>
      </c>
      <c r="E84" s="245">
        <v>45198.719999999994</v>
      </c>
      <c r="F84" s="245">
        <v>713.66399999999987</v>
      </c>
      <c r="G84" s="245">
        <v>54238.463999999993</v>
      </c>
      <c r="H84" s="245">
        <v>283.2</v>
      </c>
      <c r="I84" s="245">
        <v>21523</v>
      </c>
      <c r="J84" s="245">
        <v>29.736000000000001</v>
      </c>
      <c r="K84" s="245">
        <v>2259.9360000000001</v>
      </c>
      <c r="L84" s="245">
        <v>619.5</v>
      </c>
      <c r="M84" s="245">
        <v>47082</v>
      </c>
      <c r="N84" s="242"/>
      <c r="O84" s="245">
        <v>892.07999999999993</v>
      </c>
      <c r="P84" s="245">
        <v>67798.079999999987</v>
      </c>
      <c r="Q84" s="245">
        <v>928.66</v>
      </c>
    </row>
    <row r="85" spans="2:17">
      <c r="B85" s="242" t="str">
        <f t="shared" si="2"/>
        <v>Users: 77</v>
      </c>
      <c r="C85" s="252">
        <f t="shared" si="3"/>
        <v>77</v>
      </c>
      <c r="D85" s="245">
        <v>594.71999999999991</v>
      </c>
      <c r="E85" s="245">
        <v>45793.439999999995</v>
      </c>
      <c r="F85" s="245">
        <v>713.66399999999987</v>
      </c>
      <c r="G85" s="245">
        <v>54952.12799999999</v>
      </c>
      <c r="H85" s="245">
        <v>283.2</v>
      </c>
      <c r="I85" s="245">
        <v>21806</v>
      </c>
      <c r="J85" s="245">
        <v>29.736000000000001</v>
      </c>
      <c r="K85" s="245">
        <v>2289.672</v>
      </c>
      <c r="L85" s="245">
        <v>619.5</v>
      </c>
      <c r="M85" s="245">
        <v>47701.5</v>
      </c>
      <c r="N85" s="242"/>
      <c r="O85" s="245">
        <v>892.07999999999993</v>
      </c>
      <c r="P85" s="245">
        <v>68690.159999999989</v>
      </c>
      <c r="Q85" s="245">
        <v>928.66</v>
      </c>
    </row>
    <row r="86" spans="2:17">
      <c r="B86" s="242" t="str">
        <f t="shared" si="2"/>
        <v>Users: 78</v>
      </c>
      <c r="C86" s="252">
        <f t="shared" si="3"/>
        <v>78</v>
      </c>
      <c r="D86" s="245">
        <v>594.71999999999991</v>
      </c>
      <c r="E86" s="245">
        <v>46388.159999999996</v>
      </c>
      <c r="F86" s="245">
        <v>713.66399999999987</v>
      </c>
      <c r="G86" s="245">
        <v>55665.791999999987</v>
      </c>
      <c r="H86" s="245">
        <v>283.2</v>
      </c>
      <c r="I86" s="245">
        <v>22090</v>
      </c>
      <c r="J86" s="245">
        <v>29.736000000000001</v>
      </c>
      <c r="K86" s="245">
        <v>2319.4079999999999</v>
      </c>
      <c r="L86" s="245">
        <v>619.5</v>
      </c>
      <c r="M86" s="245">
        <v>48321</v>
      </c>
      <c r="N86" s="242"/>
      <c r="O86" s="245">
        <v>892.07999999999993</v>
      </c>
      <c r="P86" s="245">
        <v>69582.239999999991</v>
      </c>
      <c r="Q86" s="245">
        <v>928.66</v>
      </c>
    </row>
    <row r="87" spans="2:17">
      <c r="B87" s="242" t="str">
        <f t="shared" si="2"/>
        <v>Users: 79</v>
      </c>
      <c r="C87" s="252">
        <f t="shared" si="3"/>
        <v>79</v>
      </c>
      <c r="D87" s="245">
        <v>594.71999999999991</v>
      </c>
      <c r="E87" s="245">
        <v>46982.87999999999</v>
      </c>
      <c r="F87" s="245">
        <v>713.66399999999987</v>
      </c>
      <c r="G87" s="245">
        <v>56379.455999999991</v>
      </c>
      <c r="H87" s="245">
        <v>283.2</v>
      </c>
      <c r="I87" s="245">
        <v>22373</v>
      </c>
      <c r="J87" s="245">
        <v>29.736000000000001</v>
      </c>
      <c r="K87" s="245">
        <v>2349.1440000000002</v>
      </c>
      <c r="L87" s="245">
        <v>619.5</v>
      </c>
      <c r="M87" s="245">
        <v>48940.5</v>
      </c>
      <c r="N87" s="242"/>
      <c r="O87" s="245">
        <v>892.07999999999993</v>
      </c>
      <c r="P87" s="245">
        <v>70474.319999999992</v>
      </c>
      <c r="Q87" s="245">
        <v>928.66</v>
      </c>
    </row>
    <row r="88" spans="2:17">
      <c r="B88" s="242" t="str">
        <f t="shared" si="2"/>
        <v>Users: 80</v>
      </c>
      <c r="C88" s="252">
        <f t="shared" si="3"/>
        <v>80</v>
      </c>
      <c r="D88" s="245">
        <v>594.71999999999991</v>
      </c>
      <c r="E88" s="245">
        <v>47577.599999999991</v>
      </c>
      <c r="F88" s="245">
        <v>713.66399999999987</v>
      </c>
      <c r="G88" s="245">
        <v>57093.119999999988</v>
      </c>
      <c r="H88" s="245">
        <v>283.2</v>
      </c>
      <c r="I88" s="245">
        <v>22656</v>
      </c>
      <c r="J88" s="245">
        <v>29.736000000000001</v>
      </c>
      <c r="K88" s="245">
        <v>2378.88</v>
      </c>
      <c r="L88" s="245">
        <v>619.5</v>
      </c>
      <c r="M88" s="245">
        <v>49560</v>
      </c>
      <c r="N88" s="242"/>
      <c r="O88" s="245">
        <v>892.07999999999993</v>
      </c>
      <c r="P88" s="245">
        <v>71366.399999999994</v>
      </c>
      <c r="Q88" s="245">
        <v>928.66</v>
      </c>
    </row>
    <row r="89" spans="2:17">
      <c r="B89" s="242" t="str">
        <f t="shared" si="2"/>
        <v>Users: 81</v>
      </c>
      <c r="C89" s="252">
        <f t="shared" si="3"/>
        <v>81</v>
      </c>
      <c r="D89" s="245">
        <v>594.71999999999991</v>
      </c>
      <c r="E89" s="245">
        <v>48172.319999999992</v>
      </c>
      <c r="F89" s="245">
        <v>713.66399999999987</v>
      </c>
      <c r="G89" s="245">
        <v>57806.783999999992</v>
      </c>
      <c r="H89" s="245">
        <v>283.2</v>
      </c>
      <c r="I89" s="245">
        <v>22939</v>
      </c>
      <c r="J89" s="245">
        <v>29.736000000000001</v>
      </c>
      <c r="K89" s="245">
        <v>2408.616</v>
      </c>
      <c r="L89" s="245">
        <v>619.5</v>
      </c>
      <c r="M89" s="245">
        <v>50179.5</v>
      </c>
      <c r="N89" s="242"/>
      <c r="O89" s="245">
        <v>892.07999999999993</v>
      </c>
      <c r="P89" s="245">
        <v>72258.48</v>
      </c>
      <c r="Q89" s="245">
        <v>928.66</v>
      </c>
    </row>
    <row r="90" spans="2:17">
      <c r="B90" s="242" t="str">
        <f t="shared" si="2"/>
        <v>Users: 82</v>
      </c>
      <c r="C90" s="252">
        <f t="shared" si="3"/>
        <v>82</v>
      </c>
      <c r="D90" s="245">
        <v>594.71999999999991</v>
      </c>
      <c r="E90" s="245">
        <v>48767.039999999994</v>
      </c>
      <c r="F90" s="245">
        <v>713.66399999999987</v>
      </c>
      <c r="G90" s="245">
        <v>58520.447999999989</v>
      </c>
      <c r="H90" s="245">
        <v>283.2</v>
      </c>
      <c r="I90" s="245">
        <v>23222</v>
      </c>
      <c r="J90" s="245">
        <v>29.736000000000001</v>
      </c>
      <c r="K90" s="245">
        <v>2438.3519999999999</v>
      </c>
      <c r="L90" s="245">
        <v>619.5</v>
      </c>
      <c r="M90" s="245">
        <v>50799</v>
      </c>
      <c r="N90" s="242"/>
      <c r="O90" s="245">
        <v>892.07999999999993</v>
      </c>
      <c r="P90" s="245">
        <v>73150.559999999998</v>
      </c>
      <c r="Q90" s="245">
        <v>928.66</v>
      </c>
    </row>
    <row r="91" spans="2:17">
      <c r="B91" s="242" t="str">
        <f t="shared" si="2"/>
        <v>Users: 83</v>
      </c>
      <c r="C91" s="252">
        <f t="shared" si="3"/>
        <v>83</v>
      </c>
      <c r="D91" s="245">
        <v>594.71999999999991</v>
      </c>
      <c r="E91" s="245">
        <v>49361.759999999995</v>
      </c>
      <c r="F91" s="245">
        <v>713.66399999999987</v>
      </c>
      <c r="G91" s="245">
        <v>59234.111999999986</v>
      </c>
      <c r="H91" s="245">
        <v>283.2</v>
      </c>
      <c r="I91" s="245">
        <v>23506</v>
      </c>
      <c r="J91" s="245">
        <v>29.736000000000001</v>
      </c>
      <c r="K91" s="245">
        <v>2468.0880000000002</v>
      </c>
      <c r="L91" s="245">
        <v>619.5</v>
      </c>
      <c r="M91" s="245">
        <v>51418.5</v>
      </c>
      <c r="N91" s="242"/>
      <c r="O91" s="245">
        <v>892.07999999999993</v>
      </c>
      <c r="P91" s="245">
        <v>74042.64</v>
      </c>
      <c r="Q91" s="245">
        <v>928.66</v>
      </c>
    </row>
    <row r="92" spans="2:17">
      <c r="B92" s="242" t="str">
        <f t="shared" si="2"/>
        <v>Users: 84</v>
      </c>
      <c r="C92" s="252">
        <f t="shared" si="3"/>
        <v>84</v>
      </c>
      <c r="D92" s="245">
        <v>594.71999999999991</v>
      </c>
      <c r="E92" s="245">
        <v>49956.479999999996</v>
      </c>
      <c r="F92" s="245">
        <v>713.66399999999987</v>
      </c>
      <c r="G92" s="245">
        <v>59947.775999999991</v>
      </c>
      <c r="H92" s="245">
        <v>283.2</v>
      </c>
      <c r="I92" s="245">
        <v>23789</v>
      </c>
      <c r="J92" s="245">
        <v>29.736000000000001</v>
      </c>
      <c r="K92" s="245">
        <v>2497.8240000000001</v>
      </c>
      <c r="L92" s="245">
        <v>619.5</v>
      </c>
      <c r="M92" s="245">
        <v>52038</v>
      </c>
      <c r="N92" s="242"/>
      <c r="O92" s="245">
        <v>892.07999999999993</v>
      </c>
      <c r="P92" s="245">
        <v>74934.720000000001</v>
      </c>
      <c r="Q92" s="245">
        <v>928.66</v>
      </c>
    </row>
    <row r="93" spans="2:17">
      <c r="B93" s="242" t="str">
        <f t="shared" si="2"/>
        <v>Users: 85</v>
      </c>
      <c r="C93" s="252">
        <f t="shared" si="3"/>
        <v>85</v>
      </c>
      <c r="D93" s="245">
        <v>594.71999999999991</v>
      </c>
      <c r="E93" s="245">
        <v>50551.19999999999</v>
      </c>
      <c r="F93" s="245">
        <v>713.66399999999987</v>
      </c>
      <c r="G93" s="245">
        <v>60661.439999999988</v>
      </c>
      <c r="H93" s="245">
        <v>283.2</v>
      </c>
      <c r="I93" s="245">
        <v>24072</v>
      </c>
      <c r="J93" s="245">
        <v>29.736000000000001</v>
      </c>
      <c r="K93" s="245">
        <v>2527.56</v>
      </c>
      <c r="L93" s="245">
        <v>619.5</v>
      </c>
      <c r="M93" s="245">
        <v>52657.5</v>
      </c>
      <c r="N93" s="242"/>
      <c r="O93" s="245">
        <v>892.07999999999993</v>
      </c>
      <c r="P93" s="245">
        <v>75826.799999999988</v>
      </c>
      <c r="Q93" s="245">
        <v>928.66</v>
      </c>
    </row>
    <row r="94" spans="2:17">
      <c r="B94" s="242" t="str">
        <f t="shared" si="2"/>
        <v>Users: 86</v>
      </c>
      <c r="C94" s="252">
        <f t="shared" si="3"/>
        <v>86</v>
      </c>
      <c r="D94" s="245">
        <v>594.71999999999991</v>
      </c>
      <c r="E94" s="245">
        <v>51145.919999999991</v>
      </c>
      <c r="F94" s="245">
        <v>713.66399999999987</v>
      </c>
      <c r="G94" s="245">
        <v>61375.103999999992</v>
      </c>
      <c r="H94" s="245">
        <v>283.2</v>
      </c>
      <c r="I94" s="245">
        <v>24355</v>
      </c>
      <c r="J94" s="245">
        <v>29.736000000000001</v>
      </c>
      <c r="K94" s="245">
        <v>2557.2960000000003</v>
      </c>
      <c r="L94" s="245">
        <v>619.5</v>
      </c>
      <c r="M94" s="245">
        <v>53277</v>
      </c>
      <c r="N94" s="242"/>
      <c r="O94" s="245">
        <v>892.07999999999993</v>
      </c>
      <c r="P94" s="245">
        <v>76718.87999999999</v>
      </c>
      <c r="Q94" s="245">
        <v>928.66</v>
      </c>
    </row>
    <row r="95" spans="2:17">
      <c r="B95" s="242" t="str">
        <f t="shared" si="2"/>
        <v>Users: 87</v>
      </c>
      <c r="C95" s="252">
        <f t="shared" si="3"/>
        <v>87</v>
      </c>
      <c r="D95" s="245">
        <v>594.71999999999991</v>
      </c>
      <c r="E95" s="245">
        <v>51740.639999999992</v>
      </c>
      <c r="F95" s="245">
        <v>713.66399999999987</v>
      </c>
      <c r="G95" s="245">
        <v>62088.767999999989</v>
      </c>
      <c r="H95" s="245">
        <v>283.2</v>
      </c>
      <c r="I95" s="245">
        <v>24638</v>
      </c>
      <c r="J95" s="245">
        <v>29.736000000000001</v>
      </c>
      <c r="K95" s="245">
        <v>2587.0320000000002</v>
      </c>
      <c r="L95" s="245">
        <v>619.5</v>
      </c>
      <c r="M95" s="245">
        <v>53896.5</v>
      </c>
      <c r="N95" s="242"/>
      <c r="O95" s="245">
        <v>892.07999999999993</v>
      </c>
      <c r="P95" s="245">
        <v>77610.959999999992</v>
      </c>
      <c r="Q95" s="245">
        <v>928.66</v>
      </c>
    </row>
    <row r="96" spans="2:17">
      <c r="B96" s="242" t="str">
        <f t="shared" si="2"/>
        <v>Users: 88</v>
      </c>
      <c r="C96" s="252">
        <f t="shared" si="3"/>
        <v>88</v>
      </c>
      <c r="D96" s="245">
        <v>594.71999999999991</v>
      </c>
      <c r="E96" s="245">
        <v>52335.359999999993</v>
      </c>
      <c r="F96" s="245">
        <v>713.66399999999987</v>
      </c>
      <c r="G96" s="245">
        <v>62802.431999999986</v>
      </c>
      <c r="H96" s="245">
        <v>283.2</v>
      </c>
      <c r="I96" s="245">
        <v>24922</v>
      </c>
      <c r="J96" s="245">
        <v>29.736000000000001</v>
      </c>
      <c r="K96" s="245">
        <v>2616.768</v>
      </c>
      <c r="L96" s="245">
        <v>619.5</v>
      </c>
      <c r="M96" s="245">
        <v>54516</v>
      </c>
      <c r="N96" s="242"/>
      <c r="O96" s="245">
        <v>892.07999999999993</v>
      </c>
      <c r="P96" s="245">
        <v>78503.039999999994</v>
      </c>
      <c r="Q96" s="245">
        <v>928.66</v>
      </c>
    </row>
    <row r="97" spans="2:17">
      <c r="B97" s="242" t="str">
        <f t="shared" si="2"/>
        <v>Users: 89</v>
      </c>
      <c r="C97" s="252">
        <f t="shared" si="3"/>
        <v>89</v>
      </c>
      <c r="D97" s="245">
        <v>594.71999999999991</v>
      </c>
      <c r="E97" s="245">
        <v>52930.079999999994</v>
      </c>
      <c r="F97" s="245">
        <v>713.66399999999987</v>
      </c>
      <c r="G97" s="245">
        <v>63516.09599999999</v>
      </c>
      <c r="H97" s="245">
        <v>283.2</v>
      </c>
      <c r="I97" s="245">
        <v>25205</v>
      </c>
      <c r="J97" s="245">
        <v>29.736000000000001</v>
      </c>
      <c r="K97" s="245">
        <v>2646.5039999999999</v>
      </c>
      <c r="L97" s="245">
        <v>619.5</v>
      </c>
      <c r="M97" s="245">
        <v>55135.5</v>
      </c>
      <c r="N97" s="242"/>
      <c r="O97" s="245">
        <v>892.07999999999993</v>
      </c>
      <c r="P97" s="245">
        <v>79395.12</v>
      </c>
      <c r="Q97" s="245">
        <v>928.66</v>
      </c>
    </row>
    <row r="98" spans="2:17">
      <c r="B98" s="242" t="str">
        <f t="shared" si="2"/>
        <v>Users: 90</v>
      </c>
      <c r="C98" s="252">
        <f t="shared" si="3"/>
        <v>90</v>
      </c>
      <c r="D98" s="245">
        <v>594.71999999999991</v>
      </c>
      <c r="E98" s="245">
        <v>53524.799999999996</v>
      </c>
      <c r="F98" s="245">
        <v>713.66399999999987</v>
      </c>
      <c r="G98" s="245">
        <v>64229.759999999987</v>
      </c>
      <c r="H98" s="245">
        <v>283.2</v>
      </c>
      <c r="I98" s="245">
        <v>25488</v>
      </c>
      <c r="J98" s="245">
        <v>29.736000000000001</v>
      </c>
      <c r="K98" s="245">
        <v>2676.2400000000002</v>
      </c>
      <c r="L98" s="245">
        <v>619.5</v>
      </c>
      <c r="M98" s="245">
        <v>55755</v>
      </c>
      <c r="N98" s="242"/>
      <c r="O98" s="245">
        <v>892.07999999999993</v>
      </c>
      <c r="P98" s="245">
        <v>80287.199999999997</v>
      </c>
      <c r="Q98" s="245">
        <v>928.66</v>
      </c>
    </row>
    <row r="99" spans="2:17">
      <c r="B99" s="242" t="str">
        <f t="shared" si="2"/>
        <v>Users: 91</v>
      </c>
      <c r="C99" s="252">
        <f t="shared" si="3"/>
        <v>91</v>
      </c>
      <c r="D99" s="245">
        <v>594.71999999999991</v>
      </c>
      <c r="E99" s="245">
        <v>54119.51999999999</v>
      </c>
      <c r="F99" s="245">
        <v>713.66399999999987</v>
      </c>
      <c r="G99" s="245">
        <v>64943.423999999992</v>
      </c>
      <c r="H99" s="245">
        <v>283.2</v>
      </c>
      <c r="I99" s="245">
        <v>25771</v>
      </c>
      <c r="J99" s="245">
        <v>29.736000000000001</v>
      </c>
      <c r="K99" s="245">
        <v>2705.9760000000001</v>
      </c>
      <c r="L99" s="245">
        <v>619.5</v>
      </c>
      <c r="M99" s="245">
        <v>56374.5</v>
      </c>
      <c r="N99" s="242"/>
      <c r="O99" s="245">
        <v>892.07999999999993</v>
      </c>
      <c r="P99" s="245">
        <v>81179.28</v>
      </c>
      <c r="Q99" s="245">
        <v>928.66</v>
      </c>
    </row>
    <row r="100" spans="2:17">
      <c r="B100" s="242" t="str">
        <f t="shared" si="2"/>
        <v>Users: 92</v>
      </c>
      <c r="C100" s="252">
        <f t="shared" si="3"/>
        <v>92</v>
      </c>
      <c r="D100" s="245">
        <v>594.71999999999991</v>
      </c>
      <c r="E100" s="245">
        <v>54714.239999999991</v>
      </c>
      <c r="F100" s="245">
        <v>713.66399999999987</v>
      </c>
      <c r="G100" s="245">
        <v>65657.087999999989</v>
      </c>
      <c r="H100" s="245">
        <v>283.2</v>
      </c>
      <c r="I100" s="245">
        <v>26054</v>
      </c>
      <c r="J100" s="245">
        <v>29.736000000000001</v>
      </c>
      <c r="K100" s="245">
        <v>2735.712</v>
      </c>
      <c r="L100" s="245">
        <v>619.5</v>
      </c>
      <c r="M100" s="245">
        <v>56994</v>
      </c>
      <c r="N100" s="242"/>
      <c r="O100" s="245">
        <v>892.07999999999993</v>
      </c>
      <c r="P100" s="245">
        <v>82071.359999999986</v>
      </c>
      <c r="Q100" s="245">
        <v>928.66</v>
      </c>
    </row>
    <row r="101" spans="2:17">
      <c r="B101" s="242" t="str">
        <f t="shared" si="2"/>
        <v>Users: 93</v>
      </c>
      <c r="C101" s="252">
        <f t="shared" si="3"/>
        <v>93</v>
      </c>
      <c r="D101" s="245">
        <v>594.71999999999991</v>
      </c>
      <c r="E101" s="245">
        <v>55308.959999999992</v>
      </c>
      <c r="F101" s="245">
        <v>713.66399999999987</v>
      </c>
      <c r="G101" s="245">
        <v>66370.751999999993</v>
      </c>
      <c r="H101" s="245">
        <v>283.2</v>
      </c>
      <c r="I101" s="245">
        <v>26338</v>
      </c>
      <c r="J101" s="245">
        <v>29.736000000000001</v>
      </c>
      <c r="K101" s="245">
        <v>2765.4479999999999</v>
      </c>
      <c r="L101" s="245">
        <v>619.5</v>
      </c>
      <c r="M101" s="245">
        <v>57613.5</v>
      </c>
      <c r="N101" s="242"/>
      <c r="O101" s="245">
        <v>892.07999999999993</v>
      </c>
      <c r="P101" s="245">
        <v>82963.439999999988</v>
      </c>
      <c r="Q101" s="245">
        <v>928.66</v>
      </c>
    </row>
    <row r="102" spans="2:17">
      <c r="B102" s="242" t="str">
        <f t="shared" si="2"/>
        <v>Users: 94</v>
      </c>
      <c r="C102" s="252">
        <f t="shared" si="3"/>
        <v>94</v>
      </c>
      <c r="D102" s="245">
        <v>594.71999999999991</v>
      </c>
      <c r="E102" s="245">
        <v>55903.679999999993</v>
      </c>
      <c r="F102" s="245">
        <v>713.66399999999987</v>
      </c>
      <c r="G102" s="245">
        <v>67084.415999999983</v>
      </c>
      <c r="H102" s="245">
        <v>283.2</v>
      </c>
      <c r="I102" s="245">
        <v>26621</v>
      </c>
      <c r="J102" s="245">
        <v>29.736000000000001</v>
      </c>
      <c r="K102" s="245">
        <v>2795.1840000000002</v>
      </c>
      <c r="L102" s="245">
        <v>619.5</v>
      </c>
      <c r="M102" s="245">
        <v>58233</v>
      </c>
      <c r="N102" s="242"/>
      <c r="O102" s="245">
        <v>892.07999999999993</v>
      </c>
      <c r="P102" s="245">
        <v>83855.51999999999</v>
      </c>
      <c r="Q102" s="245">
        <v>928.66</v>
      </c>
    </row>
    <row r="103" spans="2:17">
      <c r="B103" s="242" t="str">
        <f t="shared" si="2"/>
        <v>Users: 95</v>
      </c>
      <c r="C103" s="252">
        <f t="shared" si="3"/>
        <v>95</v>
      </c>
      <c r="D103" s="245">
        <v>594.71999999999991</v>
      </c>
      <c r="E103" s="245">
        <v>56498.399999999994</v>
      </c>
      <c r="F103" s="245">
        <v>713.66399999999987</v>
      </c>
      <c r="G103" s="245">
        <v>67798.079999999987</v>
      </c>
      <c r="H103" s="245">
        <v>283.2</v>
      </c>
      <c r="I103" s="245">
        <v>26904</v>
      </c>
      <c r="J103" s="245">
        <v>29.736000000000001</v>
      </c>
      <c r="K103" s="245">
        <v>2824.92</v>
      </c>
      <c r="L103" s="245">
        <v>619.5</v>
      </c>
      <c r="M103" s="245">
        <v>58852.5</v>
      </c>
      <c r="N103" s="242"/>
      <c r="O103" s="245">
        <v>892.07999999999993</v>
      </c>
      <c r="P103" s="245">
        <v>84747.599999999991</v>
      </c>
      <c r="Q103" s="245">
        <v>928.66</v>
      </c>
    </row>
    <row r="104" spans="2:17">
      <c r="B104" s="242" t="str">
        <f t="shared" si="2"/>
        <v>Users: 96</v>
      </c>
      <c r="C104" s="252">
        <f t="shared" si="3"/>
        <v>96</v>
      </c>
      <c r="D104" s="245">
        <v>594.71999999999991</v>
      </c>
      <c r="E104" s="245">
        <v>57093.119999999995</v>
      </c>
      <c r="F104" s="245">
        <v>713.66399999999987</v>
      </c>
      <c r="G104" s="245">
        <v>68511.743999999992</v>
      </c>
      <c r="H104" s="245">
        <v>283.2</v>
      </c>
      <c r="I104" s="245">
        <v>27187</v>
      </c>
      <c r="J104" s="245">
        <v>29.736000000000001</v>
      </c>
      <c r="K104" s="245">
        <v>2854.6559999999999</v>
      </c>
      <c r="L104" s="245">
        <v>619.5</v>
      </c>
      <c r="M104" s="245">
        <v>59472</v>
      </c>
      <c r="N104" s="242"/>
      <c r="O104" s="245">
        <v>892.07999999999993</v>
      </c>
      <c r="P104" s="245">
        <v>85639.679999999993</v>
      </c>
      <c r="Q104" s="245">
        <v>928.66</v>
      </c>
    </row>
    <row r="105" spans="2:17">
      <c r="B105" s="242" t="str">
        <f t="shared" si="2"/>
        <v>Users: 97</v>
      </c>
      <c r="C105" s="252">
        <f t="shared" si="3"/>
        <v>97</v>
      </c>
      <c r="D105" s="245">
        <v>594.71999999999991</v>
      </c>
      <c r="E105" s="245">
        <v>57687.839999999989</v>
      </c>
      <c r="F105" s="245">
        <v>713.66399999999987</v>
      </c>
      <c r="G105" s="245">
        <v>69225.407999999981</v>
      </c>
      <c r="H105" s="245">
        <v>283.2</v>
      </c>
      <c r="I105" s="245">
        <v>27470</v>
      </c>
      <c r="J105" s="245">
        <v>29.736000000000001</v>
      </c>
      <c r="K105" s="245">
        <v>2884.3920000000003</v>
      </c>
      <c r="L105" s="245">
        <v>619.5</v>
      </c>
      <c r="M105" s="245">
        <v>60091.5</v>
      </c>
      <c r="N105" s="242"/>
      <c r="O105" s="245">
        <v>892.07999999999993</v>
      </c>
      <c r="P105" s="245">
        <v>86531.76</v>
      </c>
      <c r="Q105" s="245">
        <v>928.66</v>
      </c>
    </row>
    <row r="106" spans="2:17">
      <c r="B106" s="242" t="str">
        <f t="shared" si="2"/>
        <v>Users: 98</v>
      </c>
      <c r="C106" s="252">
        <f t="shared" si="3"/>
        <v>98</v>
      </c>
      <c r="D106" s="245">
        <v>594.71999999999991</v>
      </c>
      <c r="E106" s="245">
        <v>58282.55999999999</v>
      </c>
      <c r="F106" s="245">
        <v>713.66399999999987</v>
      </c>
      <c r="G106" s="245">
        <v>69939.071999999986</v>
      </c>
      <c r="H106" s="245">
        <v>283.2</v>
      </c>
      <c r="I106" s="245">
        <v>27754</v>
      </c>
      <c r="J106" s="245">
        <v>29.736000000000001</v>
      </c>
      <c r="K106" s="245">
        <v>2914.1280000000002</v>
      </c>
      <c r="L106" s="245">
        <v>619.5</v>
      </c>
      <c r="M106" s="245">
        <v>60711</v>
      </c>
      <c r="N106" s="242"/>
      <c r="O106" s="245">
        <v>892.07999999999993</v>
      </c>
      <c r="P106" s="245">
        <v>87423.84</v>
      </c>
      <c r="Q106" s="245">
        <v>928.66</v>
      </c>
    </row>
    <row r="107" spans="2:17">
      <c r="B107" s="242" t="str">
        <f t="shared" si="2"/>
        <v>Users: 99</v>
      </c>
      <c r="C107" s="252">
        <f t="shared" si="3"/>
        <v>99</v>
      </c>
      <c r="D107" s="245">
        <v>594.71999999999991</v>
      </c>
      <c r="E107" s="245">
        <v>58877.279999999992</v>
      </c>
      <c r="F107" s="245">
        <v>713.66399999999987</v>
      </c>
      <c r="G107" s="245">
        <v>70652.73599999999</v>
      </c>
      <c r="H107" s="245">
        <v>283.2</v>
      </c>
      <c r="I107" s="245">
        <v>28037</v>
      </c>
      <c r="J107" s="245">
        <v>29.736000000000001</v>
      </c>
      <c r="K107" s="245">
        <v>2943.864</v>
      </c>
      <c r="L107" s="245">
        <v>619.5</v>
      </c>
      <c r="M107" s="245">
        <v>61330.5</v>
      </c>
      <c r="N107" s="242"/>
      <c r="O107" s="245">
        <v>892.07999999999993</v>
      </c>
      <c r="P107" s="245">
        <v>88315.92</v>
      </c>
      <c r="Q107" s="245">
        <v>928.66</v>
      </c>
    </row>
    <row r="108" spans="2:17">
      <c r="B108" s="242" t="str">
        <f t="shared" si="2"/>
        <v>Users: 100</v>
      </c>
      <c r="C108" s="252">
        <f t="shared" si="3"/>
        <v>100</v>
      </c>
      <c r="D108" s="245">
        <v>594.71999999999991</v>
      </c>
      <c r="E108" s="245">
        <v>59471.999999999993</v>
      </c>
      <c r="F108" s="245">
        <v>713.66399999999987</v>
      </c>
      <c r="G108" s="245">
        <v>71366.399999999994</v>
      </c>
      <c r="H108" s="245">
        <v>283.2</v>
      </c>
      <c r="I108" s="245">
        <v>28320</v>
      </c>
      <c r="J108" s="245">
        <v>29.736000000000001</v>
      </c>
      <c r="K108" s="245">
        <v>2973.6</v>
      </c>
      <c r="L108" s="245">
        <v>619.5</v>
      </c>
      <c r="M108" s="245">
        <v>61950</v>
      </c>
      <c r="N108" s="242"/>
      <c r="O108" s="245">
        <v>892.07999999999993</v>
      </c>
      <c r="P108" s="245">
        <v>89208</v>
      </c>
      <c r="Q108" s="245">
        <v>928.66</v>
      </c>
    </row>
    <row r="109" spans="2:17">
      <c r="B109" s="242" t="str">
        <f t="shared" si="2"/>
        <v>Users: 101</v>
      </c>
      <c r="C109" s="252">
        <f t="shared" si="3"/>
        <v>101</v>
      </c>
      <c r="D109" s="246" t="s">
        <v>56</v>
      </c>
      <c r="E109" s="246" t="s">
        <v>56</v>
      </c>
      <c r="F109" s="246" t="s">
        <v>56</v>
      </c>
      <c r="G109" s="246" t="s">
        <v>56</v>
      </c>
      <c r="H109" s="246" t="s">
        <v>56</v>
      </c>
      <c r="I109" s="246" t="s">
        <v>56</v>
      </c>
      <c r="J109" s="250" t="s">
        <v>56</v>
      </c>
      <c r="K109" s="250" t="s">
        <v>56</v>
      </c>
      <c r="L109" s="246" t="s">
        <v>56</v>
      </c>
      <c r="M109" s="250" t="s">
        <v>56</v>
      </c>
      <c r="N109" s="242"/>
      <c r="O109" s="246" t="s">
        <v>56</v>
      </c>
      <c r="P109" s="246" t="s">
        <v>56</v>
      </c>
      <c r="Q109" s="246" t="s">
        <v>56</v>
      </c>
    </row>
    <row r="110" spans="2:17" ht="5.0999999999999996" customHeight="1">
      <c r="D110" s="251"/>
      <c r="F110" s="251"/>
      <c r="H110" s="251"/>
      <c r="J110" s="238"/>
      <c r="O110" s="238"/>
    </row>
    <row r="111" spans="2:17" s="14" customFormat="1" ht="5.0999999999999996" customHeight="1">
      <c r="B111" s="47"/>
      <c r="C111" s="47"/>
      <c r="D111" s="247"/>
      <c r="E111" s="47"/>
      <c r="F111" s="248"/>
      <c r="G111" s="111"/>
      <c r="H111" s="248"/>
    </row>
    <row r="112" spans="2:17">
      <c r="B112" s="60" t="s">
        <v>541</v>
      </c>
      <c r="C112" s="14"/>
      <c r="D112" s="248"/>
      <c r="E112" s="14"/>
      <c r="F112" s="248"/>
      <c r="G112" s="111"/>
      <c r="O112" s="14"/>
      <c r="P112" s="14"/>
    </row>
  </sheetData>
  <mergeCells count="4">
    <mergeCell ref="D5:E5"/>
    <mergeCell ref="D6:E6"/>
    <mergeCell ref="D7:E7"/>
    <mergeCell ref="F7:G7"/>
  </mergeCells>
  <conditionalFormatting sqref="J109:K109 P109:Q109 D12:G109">
    <cfRule type="expression" dxfId="35" priority="43">
      <formula>MOD(ROW(),2)</formula>
    </cfRule>
  </conditionalFormatting>
  <conditionalFormatting sqref="L12:L108">
    <cfRule type="expression" dxfId="34" priority="38">
      <formula>MOD(ROW(),2)</formula>
    </cfRule>
  </conditionalFormatting>
  <conditionalFormatting sqref="L109">
    <cfRule type="expression" dxfId="33" priority="39">
      <formula>MOD(ROW(),2)</formula>
    </cfRule>
  </conditionalFormatting>
  <conditionalFormatting sqref="J12:K108">
    <cfRule type="expression" dxfId="32" priority="31">
      <formula>MOD(ROW(),2)</formula>
    </cfRule>
  </conditionalFormatting>
  <conditionalFormatting sqref="Q12:Q108">
    <cfRule type="expression" dxfId="31" priority="18">
      <formula>MOD(ROW(),2)</formula>
    </cfRule>
  </conditionalFormatting>
  <conditionalFormatting sqref="O12:O109">
    <cfRule type="expression" dxfId="30" priority="19">
      <formula>MOD(ROW(),2)</formula>
    </cfRule>
  </conditionalFormatting>
  <conditionalFormatting sqref="P12:P108">
    <cfRule type="expression" dxfId="29" priority="15">
      <formula>MOD(ROW(),2)</formula>
    </cfRule>
  </conditionalFormatting>
  <conditionalFormatting sqref="B12:C109">
    <cfRule type="expression" dxfId="28" priority="49">
      <formula>MOD(ROW(),2)</formula>
    </cfRule>
  </conditionalFormatting>
  <conditionalFormatting sqref="H109">
    <cfRule type="expression" dxfId="27" priority="10">
      <formula>MOD(ROW(),2)</formula>
    </cfRule>
  </conditionalFormatting>
  <conditionalFormatting sqref="H12:H108">
    <cfRule type="expression" dxfId="26" priority="9">
      <formula>MOD(ROW(),2)</formula>
    </cfRule>
  </conditionalFormatting>
  <conditionalFormatting sqref="I12:I108">
    <cfRule type="expression" dxfId="25" priority="7">
      <formula>MOD(ROW(),2)</formula>
    </cfRule>
  </conditionalFormatting>
  <conditionalFormatting sqref="I109">
    <cfRule type="expression" dxfId="24" priority="8">
      <formula>MOD(ROW(),2)</formula>
    </cfRule>
  </conditionalFormatting>
  <conditionalFormatting sqref="M12:M108">
    <cfRule type="expression" dxfId="23" priority="3">
      <formula>MOD(ROW(),2)</formula>
    </cfRule>
  </conditionalFormatting>
  <conditionalFormatting sqref="M109">
    <cfRule type="expression" dxfId="22" priority="4">
      <formula>MOD(ROW(),2)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9"/>
  <sheetViews>
    <sheetView workbookViewId="0">
      <selection activeCell="F28" sqref="F28"/>
    </sheetView>
  </sheetViews>
  <sheetFormatPr defaultColWidth="8.88671875" defaultRowHeight="10.199999999999999"/>
  <cols>
    <col min="1" max="1" width="1.6640625" style="1" customWidth="1"/>
    <col min="2" max="2" width="25.33203125" style="1" customWidth="1"/>
    <col min="3" max="4" width="8.88671875" style="1"/>
    <col min="5" max="5" width="1.6640625" style="1" customWidth="1"/>
    <col min="6" max="6" width="13.33203125" style="1" customWidth="1"/>
    <col min="7" max="7" width="10.6640625" style="1" customWidth="1"/>
    <col min="8" max="8" width="13.33203125" style="1" customWidth="1"/>
    <col min="9" max="9" width="12.6640625" style="1" customWidth="1"/>
    <col min="10" max="16384" width="8.88671875" style="1"/>
  </cols>
  <sheetData>
    <row r="1" spans="1:8" ht="12">
      <c r="F1" s="209"/>
      <c r="G1" s="209"/>
      <c r="H1" s="209"/>
    </row>
    <row r="2" spans="1:8" ht="18">
      <c r="B2" s="11" t="s">
        <v>25</v>
      </c>
      <c r="F2" s="209"/>
      <c r="G2" s="209"/>
      <c r="H2" s="209"/>
    </row>
    <row r="3" spans="1:8" ht="12">
      <c r="F3" s="209"/>
      <c r="G3" s="209"/>
      <c r="H3" s="209"/>
    </row>
    <row r="4" spans="1:8" ht="12">
      <c r="B4" s="7"/>
      <c r="C4" s="7"/>
      <c r="D4" s="7"/>
      <c r="E4" s="15"/>
      <c r="F4" s="8"/>
      <c r="G4" s="8"/>
      <c r="H4" s="8"/>
    </row>
    <row r="5" spans="1:8" s="2" customFormat="1" ht="12">
      <c r="A5" s="1"/>
      <c r="B5" s="8"/>
      <c r="C5" s="8"/>
      <c r="D5" s="8"/>
      <c r="E5" s="15"/>
      <c r="F5" s="451"/>
      <c r="G5" s="451"/>
      <c r="H5" s="451"/>
    </row>
    <row r="6" spans="1:8" s="2" customFormat="1" ht="15" customHeight="1">
      <c r="A6" s="1"/>
      <c r="B6" s="451"/>
      <c r="C6" s="451"/>
      <c r="D6" s="451"/>
      <c r="E6" s="15"/>
      <c r="F6" s="8" t="s">
        <v>542</v>
      </c>
      <c r="G6" s="8"/>
      <c r="H6" s="8" t="s">
        <v>542</v>
      </c>
    </row>
    <row r="7" spans="1:8" s="2" customFormat="1" ht="16.350000000000001" customHeight="1">
      <c r="A7" s="1"/>
      <c r="B7" s="8"/>
      <c r="C7" s="8" t="s">
        <v>45</v>
      </c>
      <c r="D7" s="8"/>
      <c r="E7" s="15"/>
      <c r="F7" s="451" t="s">
        <v>512</v>
      </c>
      <c r="G7" s="451" t="s">
        <v>543</v>
      </c>
      <c r="H7" s="451" t="s">
        <v>544</v>
      </c>
    </row>
    <row r="8" spans="1:8" s="2" customFormat="1">
      <c r="A8" s="1"/>
      <c r="B8" s="451" t="s">
        <v>48</v>
      </c>
      <c r="C8" s="451" t="s">
        <v>49</v>
      </c>
      <c r="D8" s="451" t="s">
        <v>50</v>
      </c>
      <c r="E8" s="15"/>
      <c r="F8" s="451" t="s">
        <v>53</v>
      </c>
      <c r="G8" s="451"/>
      <c r="H8" s="451" t="s">
        <v>53</v>
      </c>
    </row>
    <row r="9" spans="1:8" ht="5.0999999999999996" customHeight="1"/>
    <row r="10" spans="1:8" ht="16.2" thickBot="1">
      <c r="B10" s="13" t="s">
        <v>54</v>
      </c>
      <c r="C10" s="12"/>
      <c r="D10" s="12"/>
      <c r="E10" s="12"/>
      <c r="F10" s="12"/>
      <c r="G10" s="12"/>
      <c r="H10" s="12"/>
    </row>
    <row r="11" spans="1:8" customFormat="1" ht="5.0999999999999996" customHeight="1"/>
    <row r="12" spans="1:8" ht="10.35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22">
        <v>4485.1799999999994</v>
      </c>
      <c r="G12" s="9" t="s">
        <v>545</v>
      </c>
      <c r="H12" s="22">
        <v>3587.2</v>
      </c>
    </row>
    <row r="13" spans="1:8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4">
        <v>5278.1399999999994</v>
      </c>
      <c r="G13" s="9" t="s">
        <v>545</v>
      </c>
      <c r="H13" s="4">
        <v>4045.04</v>
      </c>
    </row>
    <row r="14" spans="1:8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4">
        <v>5861.0599999999995</v>
      </c>
      <c r="G14" s="9" t="s">
        <v>545</v>
      </c>
      <c r="H14" s="4">
        <v>4491.08</v>
      </c>
    </row>
    <row r="15" spans="1:8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4">
        <v>6839.28</v>
      </c>
      <c r="G15" s="9" t="s">
        <v>546</v>
      </c>
      <c r="H15" s="4">
        <v>5241.5599999999995</v>
      </c>
    </row>
    <row r="16" spans="1:8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4">
        <v>8196.2799999999988</v>
      </c>
      <c r="G16" s="9" t="s">
        <v>546</v>
      </c>
      <c r="H16" s="4">
        <v>6282.32</v>
      </c>
    </row>
    <row r="17" spans="2:8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4">
        <v>9763.32</v>
      </c>
      <c r="G17" s="9" t="s">
        <v>546</v>
      </c>
      <c r="H17" s="4">
        <v>7483.5599999999995</v>
      </c>
    </row>
    <row r="18" spans="2:8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4">
        <v>11318.56</v>
      </c>
      <c r="G18" s="9" t="s">
        <v>547</v>
      </c>
      <c r="H18" s="4">
        <v>8678.9</v>
      </c>
    </row>
    <row r="19" spans="2:8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4">
        <v>12879.699999999999</v>
      </c>
      <c r="G19" s="9" t="s">
        <v>547</v>
      </c>
      <c r="H19" s="4">
        <v>9875.42</v>
      </c>
    </row>
    <row r="20" spans="2:8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4">
        <v>13666.759999999998</v>
      </c>
      <c r="G20" s="9" t="s">
        <v>547</v>
      </c>
      <c r="H20" s="4">
        <v>10476.039999999999</v>
      </c>
    </row>
    <row r="21" spans="2:8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4">
        <v>15220.82</v>
      </c>
      <c r="G21" s="9" t="s">
        <v>547</v>
      </c>
      <c r="H21" s="4">
        <v>11671.38</v>
      </c>
    </row>
    <row r="22" spans="2:8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4">
        <v>17569.02</v>
      </c>
      <c r="G22" s="9" t="s">
        <v>547</v>
      </c>
      <c r="H22" s="4">
        <v>13468.519999999999</v>
      </c>
    </row>
    <row r="23" spans="2:8">
      <c r="B23" s="3" t="str">
        <f t="shared" si="0"/>
        <v>Muni / City Pop: 180,000 - 249,999</v>
      </c>
      <c r="C23" s="3">
        <v>180000</v>
      </c>
      <c r="D23" s="3">
        <v>249999</v>
      </c>
      <c r="F23" s="4">
        <v>19904.239999999998</v>
      </c>
      <c r="G23" s="9" t="s">
        <v>547</v>
      </c>
      <c r="H23" s="4">
        <v>15258.58</v>
      </c>
    </row>
    <row r="24" spans="2:8">
      <c r="B24" s="3" t="str">
        <f>"Muni / City Pop: "&amp;TEXT(C24,"#,0")</f>
        <v>Muni / City Pop: 250,000</v>
      </c>
      <c r="C24" s="17">
        <v>250000</v>
      </c>
      <c r="D24" s="6" t="s">
        <v>55</v>
      </c>
      <c r="F24" s="16" t="s">
        <v>56</v>
      </c>
      <c r="G24" s="18" t="s">
        <v>56</v>
      </c>
      <c r="H24" s="16" t="s">
        <v>56</v>
      </c>
    </row>
    <row r="25" spans="2:8">
      <c r="F25" s="211"/>
      <c r="H25" s="211"/>
    </row>
    <row r="26" spans="2:8" ht="16.2" thickBot="1">
      <c r="B26" s="13" t="s">
        <v>57</v>
      </c>
      <c r="C26" s="12"/>
      <c r="D26" s="12"/>
      <c r="E26" s="12"/>
      <c r="F26" s="12"/>
      <c r="G26" s="12"/>
      <c r="H26" s="12"/>
    </row>
    <row r="27" spans="2:8" customFormat="1" ht="5.0999999999999996" customHeight="1"/>
    <row r="28" spans="2:8" ht="10.35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22">
        <v>4485.1799999999994</v>
      </c>
      <c r="G28" s="9" t="s">
        <v>545</v>
      </c>
      <c r="H28" s="22"/>
    </row>
    <row r="29" spans="2:8">
      <c r="B29" s="3" t="str">
        <f t="shared" ref="B29:B39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4">
        <v>5278.1399999999994</v>
      </c>
      <c r="G29" s="9" t="s">
        <v>545</v>
      </c>
      <c r="H29" s="4"/>
    </row>
    <row r="30" spans="2:8">
      <c r="B30" s="3" t="str">
        <f t="shared" si="2"/>
        <v>County Pop: 20,000 - 29,999</v>
      </c>
      <c r="C30" s="3">
        <f t="shared" ref="C30:C39" si="3">D29+1</f>
        <v>20000</v>
      </c>
      <c r="D30" s="3">
        <v>29999</v>
      </c>
      <c r="F30" s="4">
        <v>5861.0599999999995</v>
      </c>
      <c r="G30" s="9" t="s">
        <v>545</v>
      </c>
      <c r="H30" s="4"/>
    </row>
    <row r="31" spans="2:8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4">
        <v>6839.28</v>
      </c>
      <c r="G31" s="9" t="s">
        <v>546</v>
      </c>
      <c r="H31" s="4"/>
    </row>
    <row r="32" spans="2:8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4">
        <v>8196.2799999999988</v>
      </c>
      <c r="G32" s="9" t="s">
        <v>546</v>
      </c>
      <c r="H32" s="4"/>
    </row>
    <row r="33" spans="2:8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4">
        <v>9763.32</v>
      </c>
      <c r="G33" s="9" t="s">
        <v>546</v>
      </c>
      <c r="H33" s="4"/>
    </row>
    <row r="34" spans="2:8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4">
        <v>11318.56</v>
      </c>
      <c r="G34" s="9" t="s">
        <v>547</v>
      </c>
      <c r="H34" s="4"/>
    </row>
    <row r="35" spans="2:8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4">
        <v>12879.699999999999</v>
      </c>
      <c r="G35" s="9" t="s">
        <v>547</v>
      </c>
      <c r="H35" s="4"/>
    </row>
    <row r="36" spans="2:8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4">
        <v>13666.759999999998</v>
      </c>
      <c r="G36" s="9" t="s">
        <v>547</v>
      </c>
      <c r="H36" s="4"/>
    </row>
    <row r="37" spans="2:8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4">
        <v>15220.82</v>
      </c>
      <c r="G37" s="9" t="s">
        <v>547</v>
      </c>
      <c r="H37" s="4"/>
    </row>
    <row r="38" spans="2:8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4">
        <v>17569.02</v>
      </c>
      <c r="G38" s="9" t="s">
        <v>547</v>
      </c>
      <c r="H38" s="4"/>
    </row>
    <row r="39" spans="2:8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4">
        <v>19904.239999999998</v>
      </c>
      <c r="G39" s="9" t="s">
        <v>547</v>
      </c>
      <c r="H39" s="4"/>
    </row>
    <row r="40" spans="2:8">
      <c r="B40" s="3" t="str">
        <f>"County Pop: "&amp;TEXT(C40,"#,0")</f>
        <v>County Pop: &gt;500,000</v>
      </c>
      <c r="C40" s="5" t="s">
        <v>548</v>
      </c>
      <c r="D40" s="6" t="s">
        <v>55</v>
      </c>
      <c r="F40" s="16" t="s">
        <v>56</v>
      </c>
      <c r="G40" s="18" t="s">
        <v>56</v>
      </c>
      <c r="H40" s="16" t="s">
        <v>56</v>
      </c>
    </row>
    <row r="41" spans="2:8" s="211" customFormat="1"/>
    <row r="42" spans="2:8" ht="16.2" thickBot="1">
      <c r="B42" s="13" t="s">
        <v>59</v>
      </c>
      <c r="C42" s="12"/>
      <c r="D42" s="12"/>
      <c r="E42" s="12"/>
      <c r="F42" s="12"/>
      <c r="G42" s="12"/>
      <c r="H42" s="12"/>
    </row>
    <row r="43" spans="2:8" customFormat="1" ht="5.0999999999999996" customHeight="1"/>
    <row r="44" spans="2:8" ht="10.35" customHeight="1">
      <c r="B44" s="3" t="s">
        <v>60</v>
      </c>
      <c r="C44" s="6" t="s">
        <v>55</v>
      </c>
      <c r="D44" s="6" t="s">
        <v>55</v>
      </c>
      <c r="F44" s="63" t="s">
        <v>61</v>
      </c>
      <c r="G44" s="63" t="s">
        <v>61</v>
      </c>
      <c r="H44" s="63" t="s">
        <v>61</v>
      </c>
    </row>
    <row r="45" spans="2:8" ht="5.0999999999999996" customHeight="1"/>
    <row r="46" spans="2:8" s="14" customFormat="1" ht="5.0999999999999996" customHeight="1">
      <c r="B46" s="47"/>
      <c r="C46" s="47"/>
      <c r="D46" s="47"/>
      <c r="E46" s="47"/>
    </row>
    <row r="47" spans="2:8">
      <c r="B47" s="60" t="s">
        <v>514</v>
      </c>
      <c r="C47" s="14"/>
      <c r="D47" s="14"/>
      <c r="E47" s="14"/>
    </row>
    <row r="48" spans="2:8">
      <c r="B48" s="21" t="s">
        <v>515</v>
      </c>
    </row>
    <row r="49" spans="2:2">
      <c r="B49" s="21" t="s">
        <v>516</v>
      </c>
    </row>
  </sheetData>
  <conditionalFormatting sqref="F28:F30 B28:E40 F31:G39 B12:G24 F44:G44">
    <cfRule type="expression" dxfId="21" priority="25">
      <formula>MOD(ROW(),2)</formula>
    </cfRule>
  </conditionalFormatting>
  <conditionalFormatting sqref="F40">
    <cfRule type="expression" dxfId="20" priority="20">
      <formula>MOD(ROW(),2)</formula>
    </cfRule>
  </conditionalFormatting>
  <conditionalFormatting sqref="G40">
    <cfRule type="expression" dxfId="19" priority="19">
      <formula>MOD(ROW(),2)</formula>
    </cfRule>
  </conditionalFormatting>
  <conditionalFormatting sqref="G28:G30">
    <cfRule type="expression" dxfId="18" priority="18">
      <formula>MOD(ROW(),2)</formula>
    </cfRule>
  </conditionalFormatting>
  <conditionalFormatting sqref="B44 E44">
    <cfRule type="expression" dxfId="17" priority="17">
      <formula>MOD(ROW(),2)</formula>
    </cfRule>
  </conditionalFormatting>
  <conditionalFormatting sqref="D44">
    <cfRule type="expression" dxfId="16" priority="16">
      <formula>MOD(ROW(),2)</formula>
    </cfRule>
  </conditionalFormatting>
  <conditionalFormatting sqref="C44">
    <cfRule type="expression" dxfId="15" priority="15">
      <formula>MOD(ROW(),2)</formula>
    </cfRule>
  </conditionalFormatting>
  <conditionalFormatting sqref="H28:H39 H13:H24 H44">
    <cfRule type="expression" dxfId="14" priority="3">
      <formula>MOD(ROW(),2)</formula>
    </cfRule>
  </conditionalFormatting>
  <conditionalFormatting sqref="H40">
    <cfRule type="expression" dxfId="13" priority="2">
      <formula>MOD(ROW(),2)</formula>
    </cfRule>
  </conditionalFormatting>
  <conditionalFormatting sqref="H12">
    <cfRule type="expression" dxfId="12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zoomScale="120" zoomScaleNormal="12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52" sqref="B52"/>
    </sheetView>
  </sheetViews>
  <sheetFormatPr defaultColWidth="8.88671875" defaultRowHeight="10.199999999999999"/>
  <cols>
    <col min="1" max="1" width="1.6640625" style="1" customWidth="1"/>
    <col min="2" max="2" width="25.33203125" style="1" customWidth="1"/>
    <col min="3" max="4" width="8.88671875" style="1"/>
    <col min="5" max="5" width="1.6640625" style="1" customWidth="1"/>
    <col min="6" max="7" width="15.109375" style="330" customWidth="1"/>
    <col min="8" max="8" width="1.109375" style="330" customWidth="1"/>
    <col min="9" max="9" width="17.88671875" style="330" bestFit="1" customWidth="1"/>
    <col min="10" max="10" width="21.44140625" style="330" bestFit="1" customWidth="1"/>
    <col min="11" max="11" width="1.109375" style="330" customWidth="1"/>
    <col min="12" max="12" width="15.109375" style="330" customWidth="1"/>
    <col min="13" max="13" width="1.109375" style="330" customWidth="1"/>
    <col min="14" max="15" width="13.44140625" style="330" customWidth="1"/>
    <col min="16" max="16" width="3.109375" style="330" customWidth="1"/>
    <col min="17" max="16384" width="8.88671875" style="1"/>
  </cols>
  <sheetData>
    <row r="1" spans="1:17" ht="12" customHeight="1"/>
    <row r="2" spans="1:17" ht="17.399999999999999">
      <c r="B2" s="11" t="s">
        <v>25</v>
      </c>
    </row>
    <row r="3" spans="1:17" ht="17.399999999999999" customHeight="1"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1:17" ht="12">
      <c r="B4" s="7"/>
      <c r="C4" s="7"/>
      <c r="D4" s="7"/>
      <c r="E4" s="15"/>
      <c r="F4" s="444" t="s">
        <v>26</v>
      </c>
      <c r="G4" s="329" t="s">
        <v>27</v>
      </c>
      <c r="I4" s="331" t="s">
        <v>28</v>
      </c>
      <c r="J4" s="329" t="s">
        <v>29</v>
      </c>
      <c r="L4" s="332" t="s">
        <v>30</v>
      </c>
      <c r="N4" s="333" t="s">
        <v>31</v>
      </c>
      <c r="O4" s="333" t="s">
        <v>31</v>
      </c>
    </row>
    <row r="5" spans="1:17" s="2" customFormat="1" ht="12" customHeight="1">
      <c r="A5" s="1"/>
      <c r="B5" s="8"/>
      <c r="C5" s="8"/>
      <c r="D5" s="8"/>
      <c r="E5" s="15"/>
      <c r="F5" s="446" t="s">
        <v>33</v>
      </c>
      <c r="G5" s="446" t="s">
        <v>33</v>
      </c>
      <c r="H5" s="334"/>
      <c r="I5" s="446" t="s">
        <v>34</v>
      </c>
      <c r="J5" s="446" t="s">
        <v>34</v>
      </c>
      <c r="K5" s="334"/>
      <c r="L5" s="446" t="s">
        <v>35</v>
      </c>
      <c r="M5" s="334"/>
      <c r="N5" s="445" t="s">
        <v>36</v>
      </c>
      <c r="O5" s="445" t="s">
        <v>37</v>
      </c>
      <c r="P5" s="343"/>
    </row>
    <row r="6" spans="1:17" s="2" customFormat="1" ht="15" customHeight="1">
      <c r="A6" s="1"/>
      <c r="B6" s="451"/>
      <c r="C6" s="451"/>
      <c r="D6" s="451"/>
      <c r="E6" s="15"/>
      <c r="F6" s="446" t="s">
        <v>38</v>
      </c>
      <c r="G6" s="446" t="s">
        <v>39</v>
      </c>
      <c r="H6" s="334"/>
      <c r="I6" s="446" t="s">
        <v>40</v>
      </c>
      <c r="J6" s="446" t="s">
        <v>41</v>
      </c>
      <c r="K6" s="334"/>
      <c r="L6" s="446" t="s">
        <v>42</v>
      </c>
      <c r="M6" s="334"/>
      <c r="N6" s="445" t="s">
        <v>43</v>
      </c>
      <c r="O6" s="445" t="s">
        <v>44</v>
      </c>
      <c r="P6" s="330"/>
    </row>
    <row r="7" spans="1:17" s="2" customFormat="1" ht="16.350000000000001" customHeight="1">
      <c r="A7" s="1"/>
      <c r="B7" s="8"/>
      <c r="C7" s="8" t="s">
        <v>45</v>
      </c>
      <c r="D7" s="8"/>
      <c r="E7" s="15"/>
      <c r="F7" s="446" t="s">
        <v>2</v>
      </c>
      <c r="G7" s="446" t="s">
        <v>4</v>
      </c>
      <c r="H7" s="334"/>
      <c r="I7" s="446" t="s">
        <v>6</v>
      </c>
      <c r="J7" s="446" t="s">
        <v>8</v>
      </c>
      <c r="K7" s="334"/>
      <c r="L7" s="446" t="s">
        <v>10</v>
      </c>
      <c r="M7" s="334"/>
      <c r="N7" s="445" t="s">
        <v>46</v>
      </c>
      <c r="O7" s="445" t="s">
        <v>47</v>
      </c>
      <c r="P7" s="343"/>
    </row>
    <row r="8" spans="1:17" s="2" customFormat="1">
      <c r="A8" s="1"/>
      <c r="B8" s="451" t="s">
        <v>48</v>
      </c>
      <c r="C8" s="451" t="s">
        <v>49</v>
      </c>
      <c r="D8" s="451" t="s">
        <v>50</v>
      </c>
      <c r="E8" s="15"/>
      <c r="F8" s="445" t="s">
        <v>51</v>
      </c>
      <c r="G8" s="445" t="s">
        <v>52</v>
      </c>
      <c r="H8" s="334"/>
      <c r="I8" s="445" t="s">
        <v>51</v>
      </c>
      <c r="J8" s="445" t="s">
        <v>52</v>
      </c>
      <c r="K8" s="334"/>
      <c r="L8" s="445" t="s">
        <v>51</v>
      </c>
      <c r="M8" s="334"/>
      <c r="N8" s="445" t="s">
        <v>53</v>
      </c>
      <c r="O8" s="445" t="s">
        <v>53</v>
      </c>
      <c r="P8" s="330"/>
    </row>
    <row r="9" spans="1:17" ht="5.0999999999999996" customHeight="1">
      <c r="P9" s="343"/>
    </row>
    <row r="10" spans="1:17" ht="16.2" thickBot="1">
      <c r="B10" s="13" t="s">
        <v>54</v>
      </c>
      <c r="C10" s="12"/>
      <c r="D10" s="12"/>
      <c r="E10" s="12"/>
      <c r="F10" s="335"/>
      <c r="G10" s="335"/>
      <c r="I10" s="335"/>
      <c r="J10" s="335"/>
      <c r="L10" s="335"/>
      <c r="N10" s="335"/>
      <c r="O10" s="335"/>
      <c r="P10" s="342"/>
    </row>
    <row r="11" spans="1:17" customFormat="1" ht="5.0999999999999996" customHeight="1"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</row>
    <row r="12" spans="1:17" ht="10.35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337">
        <v>3670.4639999999999</v>
      </c>
      <c r="G12" s="337">
        <v>4404.5567999999994</v>
      </c>
      <c r="I12" s="337">
        <v>5506.3680000000004</v>
      </c>
      <c r="J12" s="337">
        <v>6607.6415999999999</v>
      </c>
      <c r="L12" s="337">
        <v>8260.2240000000002</v>
      </c>
      <c r="N12" s="337">
        <v>963.14400000000012</v>
      </c>
      <c r="O12" s="337">
        <v>1834.5600000000002</v>
      </c>
      <c r="P12" s="337"/>
      <c r="Q12" s="453"/>
    </row>
    <row r="13" spans="1:17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398">
        <v>5363.9040000000005</v>
      </c>
      <c r="G13" s="398">
        <v>6436.6848000000009</v>
      </c>
      <c r="I13" s="398">
        <v>8046.5280000000002</v>
      </c>
      <c r="J13" s="398">
        <v>9655.8335999999999</v>
      </c>
      <c r="L13" s="398">
        <v>12070.464</v>
      </c>
      <c r="M13" s="398"/>
      <c r="N13" s="398">
        <v>1407.6720000000003</v>
      </c>
      <c r="O13" s="398">
        <v>2681.28</v>
      </c>
      <c r="P13" s="398"/>
    </row>
    <row r="14" spans="1:17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398">
        <v>8334.1440000000002</v>
      </c>
      <c r="G14" s="398">
        <v>10000.9728</v>
      </c>
      <c r="I14" s="398">
        <v>12497.856</v>
      </c>
      <c r="J14" s="398">
        <v>14997.4272</v>
      </c>
      <c r="L14" s="398">
        <v>18743.424000000003</v>
      </c>
      <c r="M14" s="398"/>
      <c r="N14" s="398">
        <v>2186.1840000000002</v>
      </c>
      <c r="O14" s="398">
        <v>4163.7120000000004</v>
      </c>
      <c r="P14" s="398"/>
    </row>
    <row r="15" spans="1:17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398">
        <v>11141.76</v>
      </c>
      <c r="G15" s="398">
        <v>13370.112000000001</v>
      </c>
      <c r="I15" s="398">
        <v>16716.671999999999</v>
      </c>
      <c r="J15" s="398">
        <v>20060.006399999998</v>
      </c>
      <c r="L15" s="398">
        <v>25079.040000000001</v>
      </c>
      <c r="M15" s="398"/>
      <c r="N15" s="398">
        <v>2927.0640000000008</v>
      </c>
      <c r="O15" s="398">
        <v>5574.9120000000003</v>
      </c>
      <c r="P15" s="398"/>
    </row>
    <row r="16" spans="1:17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398">
        <v>13978.944</v>
      </c>
      <c r="G16" s="398">
        <v>16774.732800000002</v>
      </c>
      <c r="I16" s="398">
        <v>20965.056</v>
      </c>
      <c r="J16" s="398">
        <v>25158.067200000001</v>
      </c>
      <c r="L16" s="398">
        <v>31444.224000000006</v>
      </c>
      <c r="M16" s="398"/>
      <c r="N16" s="398">
        <v>3667.9440000000009</v>
      </c>
      <c r="O16" s="398">
        <v>6986.1120000000001</v>
      </c>
      <c r="P16" s="398"/>
    </row>
    <row r="17" spans="2:16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398">
        <v>18642.624000000003</v>
      </c>
      <c r="G17" s="398">
        <v>22371.148800000003</v>
      </c>
      <c r="I17" s="398">
        <v>27956.544000000002</v>
      </c>
      <c r="J17" s="398">
        <v>33547.852800000001</v>
      </c>
      <c r="L17" s="398">
        <v>41927.423999999999</v>
      </c>
      <c r="M17" s="398"/>
      <c r="N17" s="398">
        <v>4889.8080000000009</v>
      </c>
      <c r="O17" s="398">
        <v>9313.92</v>
      </c>
      <c r="P17" s="398"/>
    </row>
    <row r="18" spans="2:16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398">
        <v>22862.784000000003</v>
      </c>
      <c r="G18" s="398">
        <v>27435.340800000002</v>
      </c>
      <c r="I18" s="398">
        <v>34294.847999999998</v>
      </c>
      <c r="J18" s="398">
        <v>41153.817600000002</v>
      </c>
      <c r="L18" s="398">
        <v>51442.944000000003</v>
      </c>
      <c r="M18" s="398"/>
      <c r="N18" s="398">
        <v>6001.1280000000015</v>
      </c>
      <c r="O18" s="398">
        <v>11430.720000000001</v>
      </c>
      <c r="P18" s="398"/>
    </row>
    <row r="19" spans="2:16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398">
        <v>27095.040000000001</v>
      </c>
      <c r="G19" s="398">
        <v>32514.047999999999</v>
      </c>
      <c r="I19" s="398">
        <v>40642.560000000005</v>
      </c>
      <c r="J19" s="398">
        <v>48771.072</v>
      </c>
      <c r="L19" s="398">
        <v>60963.840000000004</v>
      </c>
      <c r="M19" s="398"/>
      <c r="N19" s="398">
        <v>7112.4480000000012</v>
      </c>
      <c r="O19" s="398">
        <v>13547.52</v>
      </c>
      <c r="P19" s="398"/>
    </row>
    <row r="20" spans="2:16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398">
        <v>30913.344000000005</v>
      </c>
      <c r="G20" s="398">
        <v>37096.012800000004</v>
      </c>
      <c r="I20" s="398">
        <v>46366.656000000003</v>
      </c>
      <c r="J20" s="398">
        <v>55639.987199999996</v>
      </c>
      <c r="L20" s="398">
        <v>69546.623999999996</v>
      </c>
      <c r="M20" s="398"/>
      <c r="N20" s="398">
        <v>8113.224000000002</v>
      </c>
      <c r="O20" s="398">
        <v>15453.312000000002</v>
      </c>
      <c r="P20" s="398"/>
    </row>
    <row r="21" spans="2:16" ht="11.1" customHeight="1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398">
        <v>35146.944000000003</v>
      </c>
      <c r="G21" s="398">
        <v>42176.332799999996</v>
      </c>
      <c r="I21" s="398">
        <v>52715.712000000007</v>
      </c>
      <c r="J21" s="398">
        <v>63258.854400000004</v>
      </c>
      <c r="L21" s="398">
        <v>79068.864000000001</v>
      </c>
      <c r="M21" s="398"/>
      <c r="N21" s="398">
        <v>9224.5440000000017</v>
      </c>
      <c r="O21" s="398">
        <v>17570.112000000001</v>
      </c>
      <c r="P21" s="398"/>
    </row>
    <row r="22" spans="2:16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398">
        <v>39367.103999999999</v>
      </c>
      <c r="G22" s="398">
        <v>47240.524799999999</v>
      </c>
      <c r="I22" s="398">
        <v>59054.016000000003</v>
      </c>
      <c r="J22" s="398">
        <v>70864.819199999998</v>
      </c>
      <c r="L22" s="398">
        <v>88584.384000000005</v>
      </c>
      <c r="M22" s="398"/>
      <c r="N22" s="398">
        <v>10335.864000000001</v>
      </c>
      <c r="O22" s="398">
        <v>19686.912</v>
      </c>
      <c r="P22" s="398"/>
    </row>
    <row r="23" spans="2:16">
      <c r="B23" s="3" t="str">
        <f t="shared" si="0"/>
        <v>Muni / City Pop: 180,000 - 249,999</v>
      </c>
      <c r="C23" s="3">
        <v>180000</v>
      </c>
      <c r="D23" s="3">
        <v>249999</v>
      </c>
      <c r="F23" s="398">
        <v>43599.360000000001</v>
      </c>
      <c r="G23" s="398">
        <v>52319.232000000004</v>
      </c>
      <c r="I23" s="398">
        <v>65401.72800000001</v>
      </c>
      <c r="J23" s="398">
        <v>78482.073600000003</v>
      </c>
      <c r="L23" s="398">
        <v>98105.280000000013</v>
      </c>
      <c r="M23" s="398"/>
      <c r="N23" s="398">
        <v>11447.184000000001</v>
      </c>
      <c r="O23" s="398">
        <v>21803.712</v>
      </c>
      <c r="P23" s="398"/>
    </row>
    <row r="24" spans="2:16">
      <c r="B24" s="3" t="str">
        <f>"Muni / City Pop: "&amp;TEXT(C24,"#,0")</f>
        <v>Muni / City Pop: 250,000</v>
      </c>
      <c r="C24" s="17">
        <v>250000</v>
      </c>
      <c r="D24" s="6" t="s">
        <v>55</v>
      </c>
      <c r="F24" s="338" t="s">
        <v>56</v>
      </c>
      <c r="G24" s="338" t="s">
        <v>56</v>
      </c>
      <c r="I24" s="338" t="s">
        <v>56</v>
      </c>
      <c r="J24" s="338" t="s">
        <v>56</v>
      </c>
      <c r="L24" s="338" t="s">
        <v>56</v>
      </c>
      <c r="N24" s="338" t="s">
        <v>56</v>
      </c>
      <c r="O24" s="338" t="s">
        <v>56</v>
      </c>
      <c r="P24" s="338"/>
    </row>
    <row r="25" spans="2:16" s="211" customFormat="1"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</row>
    <row r="26" spans="2:16" ht="16.2" thickBot="1">
      <c r="B26" s="13" t="s">
        <v>57</v>
      </c>
      <c r="C26" s="12"/>
      <c r="D26" s="12"/>
      <c r="E26" s="12"/>
      <c r="F26" s="335"/>
      <c r="G26" s="335"/>
      <c r="I26" s="335"/>
      <c r="J26" s="335"/>
      <c r="L26" s="335"/>
      <c r="N26" s="335"/>
      <c r="O26" s="335"/>
      <c r="P26" s="342"/>
    </row>
    <row r="27" spans="2:16" customFormat="1" ht="5.0999999999999996" customHeight="1"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</row>
    <row r="28" spans="2:16" ht="10.35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337">
        <v>3670.4639999999999</v>
      </c>
      <c r="G28" s="337">
        <v>4404.5567999999994</v>
      </c>
      <c r="H28" s="337">
        <v>0</v>
      </c>
      <c r="I28" s="337">
        <v>5506.3680000000004</v>
      </c>
      <c r="J28" s="337">
        <v>6607.6415999999999</v>
      </c>
      <c r="K28" s="337">
        <v>0</v>
      </c>
      <c r="L28" s="337">
        <v>8260.2240000000002</v>
      </c>
      <c r="M28" s="337">
        <v>0</v>
      </c>
      <c r="N28" s="337">
        <v>963.14400000000012</v>
      </c>
      <c r="O28" s="337">
        <v>1834.5600000000002</v>
      </c>
      <c r="P28" s="337"/>
    </row>
    <row r="29" spans="2:16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398">
        <v>5363.9040000000005</v>
      </c>
      <c r="G29" s="398">
        <v>6436.6848000000009</v>
      </c>
      <c r="H29" s="398">
        <v>0</v>
      </c>
      <c r="I29" s="398">
        <v>8046.5280000000002</v>
      </c>
      <c r="J29" s="398">
        <v>9655.8335999999999</v>
      </c>
      <c r="K29" s="398">
        <v>0</v>
      </c>
      <c r="L29" s="398">
        <v>12070.464</v>
      </c>
      <c r="M29" s="398">
        <v>0</v>
      </c>
      <c r="N29" s="398">
        <v>1407.6720000000003</v>
      </c>
      <c r="O29" s="398">
        <v>2681.28</v>
      </c>
      <c r="P29" s="398"/>
    </row>
    <row r="30" spans="2:16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398">
        <v>8601.6</v>
      </c>
      <c r="G30" s="398">
        <v>10321.920000000002</v>
      </c>
      <c r="H30" s="398">
        <v>0</v>
      </c>
      <c r="I30" s="398">
        <v>12905.088000000002</v>
      </c>
      <c r="J30" s="398">
        <v>15486.105600000001</v>
      </c>
      <c r="K30" s="398">
        <v>0</v>
      </c>
      <c r="L30" s="398">
        <v>19360.320000000003</v>
      </c>
      <c r="M30" s="398">
        <v>0</v>
      </c>
      <c r="N30" s="398">
        <v>2260.2720000000004</v>
      </c>
      <c r="O30" s="398">
        <v>4304.8320000000003</v>
      </c>
      <c r="P30" s="398"/>
    </row>
    <row r="31" spans="2:16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398">
        <v>10859.52</v>
      </c>
      <c r="G31" s="398">
        <v>13031.424000000001</v>
      </c>
      <c r="H31" s="398">
        <v>0</v>
      </c>
      <c r="I31" s="398">
        <v>16291.968000000001</v>
      </c>
      <c r="J31" s="398">
        <v>19550.361600000004</v>
      </c>
      <c r="K31" s="398">
        <v>0</v>
      </c>
      <c r="L31" s="398">
        <v>24440.640000000003</v>
      </c>
      <c r="M31" s="398">
        <v>0</v>
      </c>
      <c r="N31" s="398">
        <v>2852.9760000000006</v>
      </c>
      <c r="O31" s="398">
        <v>5433.7919999999995</v>
      </c>
      <c r="P31" s="398"/>
    </row>
    <row r="32" spans="2:16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398">
        <v>13978.944</v>
      </c>
      <c r="G32" s="398">
        <v>16774.732800000002</v>
      </c>
      <c r="H32" s="398">
        <v>0</v>
      </c>
      <c r="I32" s="398">
        <v>20965.056</v>
      </c>
      <c r="J32" s="398">
        <v>25158.067200000001</v>
      </c>
      <c r="K32" s="398">
        <v>0</v>
      </c>
      <c r="L32" s="398">
        <v>31444.224000000006</v>
      </c>
      <c r="M32" s="398">
        <v>0</v>
      </c>
      <c r="N32" s="398">
        <v>3667.9440000000009</v>
      </c>
      <c r="O32" s="398">
        <v>6986.1120000000001</v>
      </c>
      <c r="P32" s="398"/>
    </row>
    <row r="33" spans="2:16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398">
        <v>18642.624000000003</v>
      </c>
      <c r="G33" s="398">
        <v>22371.148800000003</v>
      </c>
      <c r="H33" s="398">
        <v>0</v>
      </c>
      <c r="I33" s="398">
        <v>27956.544000000002</v>
      </c>
      <c r="J33" s="398">
        <v>33547.852800000001</v>
      </c>
      <c r="K33" s="398">
        <v>0</v>
      </c>
      <c r="L33" s="398">
        <v>41927.423999999999</v>
      </c>
      <c r="M33" s="398">
        <v>0</v>
      </c>
      <c r="N33" s="398">
        <v>4889.8080000000009</v>
      </c>
      <c r="O33" s="398">
        <v>9313.92</v>
      </c>
      <c r="P33" s="398"/>
    </row>
    <row r="34" spans="2:16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398">
        <v>22862.784000000003</v>
      </c>
      <c r="G34" s="398">
        <v>27435.340800000002</v>
      </c>
      <c r="H34" s="398">
        <v>0</v>
      </c>
      <c r="I34" s="398">
        <v>34294.847999999998</v>
      </c>
      <c r="J34" s="398">
        <v>41153.817600000002</v>
      </c>
      <c r="K34" s="398">
        <v>0</v>
      </c>
      <c r="L34" s="398">
        <v>51442.944000000003</v>
      </c>
      <c r="M34" s="398">
        <v>0</v>
      </c>
      <c r="N34" s="398">
        <v>6001.1280000000015</v>
      </c>
      <c r="O34" s="398">
        <v>11430.720000000001</v>
      </c>
      <c r="P34" s="398"/>
    </row>
    <row r="35" spans="2:16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398">
        <v>26947.200000000004</v>
      </c>
      <c r="G35" s="398">
        <v>32336.640000000003</v>
      </c>
      <c r="H35" s="398">
        <v>0</v>
      </c>
      <c r="I35" s="398">
        <v>40424.832000000002</v>
      </c>
      <c r="J35" s="398">
        <v>48509.798400000007</v>
      </c>
      <c r="K35" s="398">
        <v>0</v>
      </c>
      <c r="L35" s="398">
        <v>60641.280000000006</v>
      </c>
      <c r="M35" s="398">
        <v>0</v>
      </c>
      <c r="N35" s="398">
        <v>7075.9920000000011</v>
      </c>
      <c r="O35" s="398">
        <v>13477.632000000001</v>
      </c>
      <c r="P35" s="398"/>
    </row>
    <row r="36" spans="2:16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398">
        <v>31180.800000000003</v>
      </c>
      <c r="G36" s="398">
        <v>37416.960000000006</v>
      </c>
      <c r="H36" s="398">
        <v>0</v>
      </c>
      <c r="I36" s="398">
        <v>46773.888000000006</v>
      </c>
      <c r="J36" s="398">
        <v>56128.6656</v>
      </c>
      <c r="K36" s="398">
        <v>0</v>
      </c>
      <c r="L36" s="398">
        <v>70163.520000000004</v>
      </c>
      <c r="M36" s="398">
        <v>0</v>
      </c>
      <c r="N36" s="398">
        <v>8187.3120000000008</v>
      </c>
      <c r="O36" s="398">
        <v>15594.432000000003</v>
      </c>
      <c r="P36" s="398"/>
    </row>
    <row r="37" spans="2:16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398">
        <v>35146.944000000003</v>
      </c>
      <c r="G37" s="398">
        <v>42176.332799999996</v>
      </c>
      <c r="H37" s="398">
        <v>0</v>
      </c>
      <c r="I37" s="398">
        <v>52715.712000000007</v>
      </c>
      <c r="J37" s="398">
        <v>63258.854400000004</v>
      </c>
      <c r="K37" s="398">
        <v>0</v>
      </c>
      <c r="L37" s="398">
        <v>79068.864000000001</v>
      </c>
      <c r="M37" s="398">
        <v>0</v>
      </c>
      <c r="N37" s="398">
        <v>9224.5440000000017</v>
      </c>
      <c r="O37" s="398">
        <v>17570.112000000001</v>
      </c>
      <c r="P37" s="398"/>
    </row>
    <row r="38" spans="2:16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398">
        <v>39367.103999999999</v>
      </c>
      <c r="G38" s="398">
        <v>47240.524799999999</v>
      </c>
      <c r="H38" s="398">
        <v>0</v>
      </c>
      <c r="I38" s="398">
        <v>59054.016000000003</v>
      </c>
      <c r="J38" s="398">
        <v>70864.819199999998</v>
      </c>
      <c r="K38" s="398">
        <v>0</v>
      </c>
      <c r="L38" s="398">
        <v>88584.384000000005</v>
      </c>
      <c r="M38" s="398">
        <v>0</v>
      </c>
      <c r="N38" s="398">
        <v>10335.864000000001</v>
      </c>
      <c r="O38" s="398">
        <v>19686.912</v>
      </c>
      <c r="P38" s="398"/>
    </row>
    <row r="39" spans="2:16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398">
        <v>43599.360000000001</v>
      </c>
      <c r="G39" s="398">
        <v>52319.232000000004</v>
      </c>
      <c r="H39" s="398">
        <v>0</v>
      </c>
      <c r="I39" s="398">
        <v>65401.72800000001</v>
      </c>
      <c r="J39" s="398">
        <v>78482.073600000003</v>
      </c>
      <c r="K39" s="398">
        <v>0</v>
      </c>
      <c r="L39" s="398">
        <v>98105.280000000013</v>
      </c>
      <c r="M39" s="398">
        <v>0</v>
      </c>
      <c r="N39" s="398">
        <v>11447.184000000001</v>
      </c>
      <c r="O39" s="398">
        <v>21803.712</v>
      </c>
      <c r="P39" s="398"/>
    </row>
    <row r="40" spans="2:16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398">
        <v>50140.608000000007</v>
      </c>
      <c r="G40" s="398">
        <v>60168.729600000006</v>
      </c>
      <c r="H40" s="398">
        <v>0</v>
      </c>
      <c r="I40" s="398">
        <v>75203.520000000004</v>
      </c>
      <c r="J40" s="398">
        <v>90244.224000000002</v>
      </c>
      <c r="K40" s="398">
        <v>0</v>
      </c>
      <c r="L40" s="398">
        <v>112797.88800000001</v>
      </c>
      <c r="M40" s="398">
        <v>0</v>
      </c>
      <c r="N40" s="398">
        <v>13162.968000000001</v>
      </c>
      <c r="O40" s="398">
        <v>25077.696</v>
      </c>
      <c r="P40" s="398"/>
    </row>
    <row r="41" spans="2:16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398">
        <v>57662.976000000002</v>
      </c>
      <c r="G41" s="398">
        <v>69195.571200000006</v>
      </c>
      <c r="H41" s="398">
        <v>0</v>
      </c>
      <c r="I41" s="398">
        <v>86481.024000000005</v>
      </c>
      <c r="J41" s="398">
        <v>103777.2288</v>
      </c>
      <c r="K41" s="398">
        <v>0</v>
      </c>
      <c r="L41" s="398">
        <v>129708.09600000002</v>
      </c>
      <c r="M41" s="398">
        <v>0</v>
      </c>
      <c r="N41" s="398">
        <v>15138.648000000003</v>
      </c>
      <c r="O41" s="398">
        <v>28844.928</v>
      </c>
      <c r="P41" s="398"/>
    </row>
    <row r="42" spans="2:16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398">
        <v>66312.960000000006</v>
      </c>
      <c r="G42" s="398">
        <v>79575.551999999996</v>
      </c>
      <c r="H42" s="398">
        <v>0</v>
      </c>
      <c r="I42" s="398">
        <v>99447.936000000016</v>
      </c>
      <c r="J42" s="398">
        <v>119337.52320000001</v>
      </c>
      <c r="K42" s="398">
        <v>0</v>
      </c>
      <c r="L42" s="398">
        <v>149150.40000000002</v>
      </c>
      <c r="M42" s="398">
        <v>0</v>
      </c>
      <c r="N42" s="398">
        <v>17410.68</v>
      </c>
      <c r="O42" s="398">
        <v>33177.983999999997</v>
      </c>
      <c r="P42" s="398"/>
    </row>
    <row r="43" spans="2:16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398">
        <v>76276.031999999992</v>
      </c>
      <c r="G43" s="398">
        <v>91531.238400000002</v>
      </c>
      <c r="H43" s="398">
        <v>0</v>
      </c>
      <c r="I43" s="398">
        <v>114378.432</v>
      </c>
      <c r="J43" s="398">
        <v>137254.11839999998</v>
      </c>
      <c r="K43" s="398">
        <v>0</v>
      </c>
      <c r="L43" s="398">
        <v>171532.03200000004</v>
      </c>
      <c r="M43" s="398">
        <v>0</v>
      </c>
      <c r="N43" s="398">
        <v>20028.456000000002</v>
      </c>
      <c r="O43" s="398">
        <v>38158.848000000005</v>
      </c>
      <c r="P43" s="398"/>
    </row>
    <row r="44" spans="2:16">
      <c r="B44" s="3" t="str">
        <f>"County Pop: "&amp;TEXT(C44,"#,0")</f>
        <v>County Pop: &gt;1,100,000</v>
      </c>
      <c r="C44" s="5" t="s">
        <v>58</v>
      </c>
      <c r="D44" s="6" t="s">
        <v>55</v>
      </c>
      <c r="F44" s="338" t="s">
        <v>56</v>
      </c>
      <c r="G44" s="338" t="s">
        <v>56</v>
      </c>
      <c r="I44" s="338" t="s">
        <v>56</v>
      </c>
      <c r="J44" s="338" t="s">
        <v>56</v>
      </c>
      <c r="L44" s="338" t="s">
        <v>56</v>
      </c>
      <c r="N44" s="338" t="s">
        <v>56</v>
      </c>
      <c r="O44" s="338" t="s">
        <v>56</v>
      </c>
      <c r="P44" s="338"/>
    </row>
    <row r="45" spans="2:16" s="211" customFormat="1">
      <c r="F45" s="339"/>
      <c r="G45" s="339"/>
      <c r="H45" s="330"/>
      <c r="I45" s="339"/>
      <c r="J45" s="339"/>
      <c r="K45" s="330"/>
      <c r="L45" s="339"/>
      <c r="M45" s="330"/>
      <c r="N45" s="339"/>
      <c r="O45" s="339"/>
      <c r="P45" s="339"/>
    </row>
    <row r="46" spans="2:16" ht="16.2" thickBot="1">
      <c r="B46" s="13" t="s">
        <v>59</v>
      </c>
      <c r="C46" s="12"/>
      <c r="D46" s="12"/>
      <c r="E46" s="12"/>
      <c r="F46" s="335"/>
      <c r="G46" s="335"/>
      <c r="I46" s="335"/>
      <c r="J46" s="335"/>
      <c r="L46" s="335"/>
      <c r="N46" s="335"/>
      <c r="O46" s="335"/>
      <c r="P46" s="342"/>
    </row>
    <row r="47" spans="2:16" customFormat="1" ht="5.0999999999999996" customHeight="1"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</row>
    <row r="48" spans="2:16" ht="10.35" customHeight="1">
      <c r="B48" s="3" t="s">
        <v>60</v>
      </c>
      <c r="C48" s="6" t="s">
        <v>55</v>
      </c>
      <c r="D48" s="6" t="s">
        <v>55</v>
      </c>
      <c r="F48" s="340" t="s">
        <v>61</v>
      </c>
      <c r="G48" s="340" t="s">
        <v>61</v>
      </c>
      <c r="I48" s="340" t="s">
        <v>61</v>
      </c>
      <c r="J48" s="340" t="s">
        <v>61</v>
      </c>
      <c r="L48" s="340" t="s">
        <v>61</v>
      </c>
      <c r="N48" s="340" t="s">
        <v>61</v>
      </c>
      <c r="O48" s="340" t="s">
        <v>61</v>
      </c>
      <c r="P48" s="340"/>
    </row>
    <row r="49" spans="2:16" ht="5.0999999999999996" customHeight="1"/>
    <row r="50" spans="2:16" s="14" customFormat="1" ht="5.0999999999999996" customHeight="1">
      <c r="B50" s="47"/>
      <c r="C50" s="47"/>
      <c r="D50" s="47"/>
      <c r="E50" s="47"/>
      <c r="F50" s="341"/>
      <c r="G50" s="341"/>
      <c r="H50" s="342"/>
      <c r="I50" s="341"/>
      <c r="J50" s="341"/>
      <c r="K50" s="342"/>
      <c r="L50" s="341"/>
      <c r="M50" s="342"/>
      <c r="N50" s="341"/>
      <c r="O50" s="341"/>
      <c r="P50" s="342"/>
    </row>
    <row r="51" spans="2:16">
      <c r="B51" s="60"/>
      <c r="C51" s="14"/>
      <c r="D51" s="14"/>
      <c r="E51" s="14"/>
      <c r="F51" s="342"/>
      <c r="G51" s="342"/>
      <c r="H51" s="342"/>
      <c r="I51" s="342"/>
      <c r="J51" s="342"/>
      <c r="K51" s="342"/>
      <c r="L51" s="342"/>
      <c r="M51" s="342"/>
    </row>
    <row r="52" spans="2:16">
      <c r="B52" s="21" t="s">
        <v>62</v>
      </c>
    </row>
    <row r="53" spans="2:16">
      <c r="B53" s="21"/>
    </row>
    <row r="54" spans="2:16">
      <c r="C54" s="211"/>
      <c r="D54" s="211"/>
      <c r="E54" s="211"/>
    </row>
    <row r="55" spans="2:16">
      <c r="C55" s="211"/>
      <c r="D55" s="211"/>
      <c r="E55" s="211"/>
    </row>
    <row r="56" spans="2:16" s="211" customFormat="1">
      <c r="H56" s="339"/>
      <c r="I56" s="339"/>
      <c r="J56" s="339"/>
      <c r="K56" s="339"/>
      <c r="L56" s="339"/>
      <c r="M56" s="339"/>
      <c r="N56" s="339"/>
      <c r="O56" s="339"/>
      <c r="P56" s="339"/>
    </row>
    <row r="57" spans="2:16" ht="12">
      <c r="B57" s="7"/>
      <c r="C57" s="7"/>
      <c r="D57" s="7"/>
      <c r="E57" s="15"/>
      <c r="F57" s="8" t="s">
        <v>63</v>
      </c>
      <c r="G57" s="8"/>
    </row>
    <row r="58" spans="2:16" ht="12">
      <c r="B58" s="7"/>
      <c r="C58" s="7"/>
      <c r="D58" s="7"/>
      <c r="E58" s="15"/>
      <c r="F58" s="452" t="s">
        <v>46</v>
      </c>
      <c r="G58" s="8"/>
    </row>
    <row r="59" spans="2:16" ht="12">
      <c r="B59" s="8"/>
      <c r="C59" s="8"/>
      <c r="D59" s="8"/>
      <c r="E59" s="15"/>
      <c r="F59" s="451" t="s">
        <v>64</v>
      </c>
      <c r="G59" s="451" t="s">
        <v>65</v>
      </c>
    </row>
    <row r="60" spans="2:16">
      <c r="B60" s="451"/>
      <c r="C60" s="451"/>
      <c r="D60" s="451"/>
      <c r="E60" s="15"/>
      <c r="F60" s="451" t="s">
        <v>66</v>
      </c>
      <c r="G60" s="19" t="s">
        <v>67</v>
      </c>
    </row>
    <row r="61" spans="2:16" ht="12">
      <c r="B61" s="8"/>
      <c r="C61" s="8" t="s">
        <v>45</v>
      </c>
      <c r="D61" s="8"/>
      <c r="E61" s="15"/>
      <c r="F61" s="451" t="s">
        <v>68</v>
      </c>
      <c r="G61" s="451" t="s">
        <v>69</v>
      </c>
    </row>
    <row r="62" spans="2:16" ht="11.4">
      <c r="B62" s="451" t="s">
        <v>48</v>
      </c>
      <c r="C62" s="451" t="s">
        <v>49</v>
      </c>
      <c r="D62" s="451" t="s">
        <v>50</v>
      </c>
      <c r="E62" s="15"/>
      <c r="F62" s="451" t="s">
        <v>70</v>
      </c>
      <c r="G62" s="451" t="s">
        <v>71</v>
      </c>
    </row>
    <row r="63" spans="2:16">
      <c r="F63" s="1"/>
      <c r="G63" s="1"/>
    </row>
    <row r="64" spans="2:16" ht="16.2" thickBot="1">
      <c r="B64" s="13" t="s">
        <v>54</v>
      </c>
      <c r="C64" s="12"/>
      <c r="D64" s="12"/>
      <c r="E64" s="12"/>
      <c r="F64" s="12"/>
      <c r="G64" s="61"/>
    </row>
    <row r="65" spans="2:7" ht="13.2">
      <c r="B65"/>
      <c r="C65"/>
      <c r="D65"/>
      <c r="E65"/>
      <c r="F65"/>
      <c r="G65"/>
    </row>
    <row r="66" spans="2:7">
      <c r="B66" s="3" t="str">
        <f>"Muni / City Pop: "&amp;TEXT(C66,"#,0")&amp;" - "&amp;TEXT(D66,"#,0")</f>
        <v>Muni / City Pop: 0 - 3,999</v>
      </c>
      <c r="C66" s="3">
        <v>0</v>
      </c>
      <c r="D66" s="3">
        <v>3999</v>
      </c>
      <c r="F66" s="337">
        <v>1344.0000000000002</v>
      </c>
      <c r="G66" s="337">
        <v>448.00000000000006</v>
      </c>
    </row>
    <row r="67" spans="2:7">
      <c r="B67" s="3" t="str">
        <f t="shared" ref="B67:B77" si="4">"Muni / City Pop: "&amp;TEXT(C67,"#,0")&amp;" - "&amp;TEXT(D67,"#,0")</f>
        <v>Muni / City Pop: 4,000 - 8,999</v>
      </c>
      <c r="C67" s="3">
        <f>D66+1</f>
        <v>4000</v>
      </c>
      <c r="D67" s="3">
        <v>8999</v>
      </c>
      <c r="F67" s="4">
        <v>1344.0000000000002</v>
      </c>
      <c r="G67" s="4">
        <v>448.00000000000006</v>
      </c>
    </row>
    <row r="68" spans="2:7">
      <c r="B68" s="3" t="str">
        <f t="shared" si="4"/>
        <v>Muni / City Pop: 9,000 - 14,999</v>
      </c>
      <c r="C68" s="3">
        <f t="shared" ref="C68:C77" si="5">D67+1</f>
        <v>9000</v>
      </c>
      <c r="D68" s="3">
        <v>14999</v>
      </c>
      <c r="F68" s="4">
        <v>1344.0000000000002</v>
      </c>
      <c r="G68" s="4">
        <v>448.00000000000006</v>
      </c>
    </row>
    <row r="69" spans="2:7">
      <c r="B69" s="3" t="str">
        <f t="shared" si="4"/>
        <v>Muni / City Pop: 15,000 - 21,999</v>
      </c>
      <c r="C69" s="3">
        <f t="shared" si="5"/>
        <v>15000</v>
      </c>
      <c r="D69" s="3">
        <v>21999</v>
      </c>
      <c r="F69" s="4">
        <v>1344.0000000000002</v>
      </c>
      <c r="G69" s="4">
        <v>672.00000000000011</v>
      </c>
    </row>
    <row r="70" spans="2:7">
      <c r="B70" s="3" t="str">
        <f t="shared" si="4"/>
        <v>Muni / City Pop: 22,000 - 29,999</v>
      </c>
      <c r="C70" s="3">
        <f t="shared" si="5"/>
        <v>22000</v>
      </c>
      <c r="D70" s="3">
        <v>29999</v>
      </c>
      <c r="F70" s="4">
        <v>1344.0000000000002</v>
      </c>
      <c r="G70" s="4">
        <v>672.00000000000011</v>
      </c>
    </row>
    <row r="71" spans="2:7">
      <c r="B71" s="3" t="str">
        <f t="shared" si="4"/>
        <v>Muni / City Pop: 30,000 - 44,999</v>
      </c>
      <c r="C71" s="3">
        <f t="shared" si="5"/>
        <v>30000</v>
      </c>
      <c r="D71" s="3">
        <v>44999</v>
      </c>
      <c r="F71" s="4">
        <v>1344.0000000000002</v>
      </c>
      <c r="G71" s="4">
        <v>896.00000000000011</v>
      </c>
    </row>
    <row r="72" spans="2:7">
      <c r="B72" s="3" t="str">
        <f t="shared" si="4"/>
        <v>Muni / City Pop: 45,000 - 59,999</v>
      </c>
      <c r="C72" s="3">
        <f t="shared" si="5"/>
        <v>45000</v>
      </c>
      <c r="D72" s="3">
        <v>59999</v>
      </c>
      <c r="F72" s="4">
        <v>1344.0000000000002</v>
      </c>
      <c r="G72" s="4">
        <v>896.00000000000011</v>
      </c>
    </row>
    <row r="73" spans="2:7">
      <c r="B73" s="3" t="str">
        <f t="shared" si="4"/>
        <v>Muni / City Pop: 60,000 - 89,999</v>
      </c>
      <c r="C73" s="3">
        <f t="shared" si="5"/>
        <v>60000</v>
      </c>
      <c r="D73" s="3">
        <v>89999</v>
      </c>
      <c r="F73" s="4">
        <v>1344.0000000000002</v>
      </c>
      <c r="G73" s="4">
        <v>1120</v>
      </c>
    </row>
    <row r="74" spans="2:7">
      <c r="B74" s="3" t="str">
        <f t="shared" si="4"/>
        <v>Muni / City Pop: 90,000 - 119,999</v>
      </c>
      <c r="C74" s="3">
        <f t="shared" si="5"/>
        <v>90000</v>
      </c>
      <c r="D74" s="3">
        <v>119999</v>
      </c>
      <c r="F74" s="4">
        <v>1344.0000000000002</v>
      </c>
      <c r="G74" s="4">
        <v>1344.0000000000002</v>
      </c>
    </row>
    <row r="75" spans="2:7">
      <c r="B75" s="3" t="str">
        <f t="shared" si="4"/>
        <v>Muni / City Pop: 120,000 - 149,999</v>
      </c>
      <c r="C75" s="3">
        <f t="shared" si="5"/>
        <v>120000</v>
      </c>
      <c r="D75" s="3">
        <v>149999</v>
      </c>
      <c r="F75" s="4">
        <v>1344.0000000000002</v>
      </c>
      <c r="G75" s="4">
        <v>1568.0000000000002</v>
      </c>
    </row>
    <row r="76" spans="2:7">
      <c r="B76" s="3" t="str">
        <f t="shared" si="4"/>
        <v>Muni / City Pop: 150,000 - 179,999</v>
      </c>
      <c r="C76" s="3">
        <f t="shared" si="5"/>
        <v>150000</v>
      </c>
      <c r="D76" s="3">
        <v>179999</v>
      </c>
      <c r="F76" s="4">
        <v>1344.0000000000002</v>
      </c>
      <c r="G76" s="4">
        <v>1792.0000000000002</v>
      </c>
    </row>
    <row r="77" spans="2:7">
      <c r="B77" s="3" t="str">
        <f t="shared" si="4"/>
        <v>Muni / City Pop: 180,000 - 250,000</v>
      </c>
      <c r="C77" s="3">
        <f t="shared" si="5"/>
        <v>180000</v>
      </c>
      <c r="D77" s="3">
        <v>250000</v>
      </c>
      <c r="F77" s="4">
        <v>1344.0000000000002</v>
      </c>
      <c r="G77" s="4">
        <v>2016.0000000000002</v>
      </c>
    </row>
    <row r="78" spans="2:7">
      <c r="B78" s="3" t="str">
        <f>"Muni / City Pop: "&amp;TEXT(C78,"#,0")</f>
        <v>Muni / City Pop: &gt; 250,000</v>
      </c>
      <c r="C78" s="17" t="s">
        <v>72</v>
      </c>
      <c r="D78" s="6" t="s">
        <v>55</v>
      </c>
      <c r="F78" s="16" t="s">
        <v>56</v>
      </c>
      <c r="G78" s="16" t="s">
        <v>56</v>
      </c>
    </row>
    <row r="79" spans="2:7">
      <c r="F79" s="1"/>
      <c r="G79" s="211"/>
    </row>
    <row r="80" spans="2:7" ht="16.2" thickBot="1">
      <c r="B80" s="13" t="s">
        <v>57</v>
      </c>
      <c r="C80" s="12"/>
      <c r="D80" s="12"/>
      <c r="E80" s="12"/>
      <c r="F80" s="12"/>
      <c r="G80" s="12"/>
    </row>
    <row r="81" spans="2:7" ht="13.2">
      <c r="B81"/>
      <c r="C81"/>
      <c r="D81"/>
      <c r="E81"/>
      <c r="F81"/>
      <c r="G81"/>
    </row>
    <row r="82" spans="2:7">
      <c r="B82" s="3" t="str">
        <f>"County Pop: "&amp;TEXT(C82,"#,0")&amp;" - "&amp;TEXT(D82,"#,0")</f>
        <v>County Pop: 0 - 9,999</v>
      </c>
      <c r="C82" s="3">
        <v>0</v>
      </c>
      <c r="D82" s="3">
        <v>9999</v>
      </c>
      <c r="F82" s="337">
        <v>1344.0000000000002</v>
      </c>
      <c r="G82" s="22">
        <v>400</v>
      </c>
    </row>
    <row r="83" spans="2:7">
      <c r="B83" s="3" t="str">
        <f t="shared" ref="B83:B97" si="6">"County Pop: "&amp;TEXT(C83,"#,0")&amp;" - "&amp;TEXT(D83,"#,0")</f>
        <v>County Pop: 10,000 - 19,999</v>
      </c>
      <c r="C83" s="3">
        <f>D82+1</f>
        <v>10000</v>
      </c>
      <c r="D83" s="3">
        <v>19999</v>
      </c>
      <c r="F83" s="4">
        <v>1344.0000000000002</v>
      </c>
      <c r="G83" s="9">
        <v>400</v>
      </c>
    </row>
    <row r="84" spans="2:7">
      <c r="B84" s="3" t="str">
        <f t="shared" si="6"/>
        <v>County Pop: 20,000 - 29,999</v>
      </c>
      <c r="C84" s="3">
        <f t="shared" ref="C84:C97" si="7">D83+1</f>
        <v>20000</v>
      </c>
      <c r="D84" s="3">
        <v>29999</v>
      </c>
      <c r="F84" s="4">
        <v>1344.0000000000002</v>
      </c>
      <c r="G84" s="9">
        <v>400</v>
      </c>
    </row>
    <row r="85" spans="2:7">
      <c r="B85" s="3" t="str">
        <f t="shared" si="6"/>
        <v>County Pop: 30,000 - 39,999</v>
      </c>
      <c r="C85" s="3">
        <f t="shared" si="7"/>
        <v>30000</v>
      </c>
      <c r="D85" s="3">
        <v>39999</v>
      </c>
      <c r="F85" s="4">
        <v>1344.0000000000002</v>
      </c>
      <c r="G85" s="9">
        <v>600</v>
      </c>
    </row>
    <row r="86" spans="2:7">
      <c r="B86" s="3" t="str">
        <f t="shared" si="6"/>
        <v>County Pop: 40,000 - 59,999</v>
      </c>
      <c r="C86" s="3">
        <f t="shared" si="7"/>
        <v>40000</v>
      </c>
      <c r="D86" s="3">
        <v>59999</v>
      </c>
      <c r="F86" s="4">
        <v>1344.0000000000002</v>
      </c>
      <c r="G86" s="9">
        <v>600</v>
      </c>
    </row>
    <row r="87" spans="2:7">
      <c r="B87" s="3" t="str">
        <f t="shared" si="6"/>
        <v>County Pop: 60,000 - 89,999</v>
      </c>
      <c r="C87" s="3">
        <f t="shared" si="7"/>
        <v>60000</v>
      </c>
      <c r="D87" s="3">
        <v>89999</v>
      </c>
      <c r="F87" s="4">
        <v>1344.0000000000002</v>
      </c>
      <c r="G87" s="9">
        <v>800</v>
      </c>
    </row>
    <row r="88" spans="2:7">
      <c r="B88" s="3" t="str">
        <f t="shared" si="6"/>
        <v>County Pop: 90,000 - 119,999</v>
      </c>
      <c r="C88" s="3">
        <f t="shared" si="7"/>
        <v>90000</v>
      </c>
      <c r="D88" s="3">
        <v>119999</v>
      </c>
      <c r="F88" s="4">
        <v>1344.0000000000002</v>
      </c>
      <c r="G88" s="9">
        <v>800</v>
      </c>
    </row>
    <row r="89" spans="2:7">
      <c r="B89" s="3" t="str">
        <f t="shared" si="6"/>
        <v>County Pop: 120,000 - 149,999</v>
      </c>
      <c r="C89" s="3">
        <f t="shared" si="7"/>
        <v>120000</v>
      </c>
      <c r="D89" s="3">
        <v>149999</v>
      </c>
      <c r="F89" s="4">
        <v>1344.0000000000002</v>
      </c>
      <c r="G89" s="9">
        <v>1000</v>
      </c>
    </row>
    <row r="90" spans="2:7">
      <c r="B90" s="3" t="str">
        <f t="shared" si="6"/>
        <v>County Pop: 150,000 - 179,999</v>
      </c>
      <c r="C90" s="3">
        <f t="shared" si="7"/>
        <v>150000</v>
      </c>
      <c r="D90" s="3">
        <v>179999</v>
      </c>
      <c r="F90" s="4">
        <v>1344.0000000000002</v>
      </c>
      <c r="G90" s="9">
        <v>1200</v>
      </c>
    </row>
    <row r="91" spans="2:7">
      <c r="B91" s="3" t="str">
        <f t="shared" si="6"/>
        <v>County Pop: 180,000 - 249,999</v>
      </c>
      <c r="C91" s="3">
        <f t="shared" si="7"/>
        <v>180000</v>
      </c>
      <c r="D91" s="3">
        <v>249999</v>
      </c>
      <c r="F91" s="4">
        <v>1344.0000000000002</v>
      </c>
      <c r="G91" s="9">
        <v>1400</v>
      </c>
    </row>
    <row r="92" spans="2:7">
      <c r="B92" s="3" t="str">
        <f t="shared" si="6"/>
        <v>County Pop: 250,000 - 349,999</v>
      </c>
      <c r="C92" s="3">
        <f t="shared" si="7"/>
        <v>250000</v>
      </c>
      <c r="D92" s="3">
        <v>349999</v>
      </c>
      <c r="F92" s="4">
        <v>1344.0000000000002</v>
      </c>
      <c r="G92" s="9">
        <v>1600</v>
      </c>
    </row>
    <row r="93" spans="2:7">
      <c r="B93" s="3" t="str">
        <f t="shared" si="6"/>
        <v>County Pop: 350,000 - 500,000</v>
      </c>
      <c r="C93" s="3">
        <f t="shared" si="7"/>
        <v>350000</v>
      </c>
      <c r="D93" s="3">
        <v>500000</v>
      </c>
      <c r="F93" s="4">
        <v>1344.0000000000002</v>
      </c>
      <c r="G93" s="9">
        <v>1800</v>
      </c>
    </row>
    <row r="94" spans="2:7">
      <c r="B94" s="3" t="str">
        <f t="shared" si="6"/>
        <v>County Pop: 500,001 - 649,999</v>
      </c>
      <c r="C94" s="3">
        <f t="shared" si="7"/>
        <v>500001</v>
      </c>
      <c r="D94" s="3">
        <v>649999</v>
      </c>
      <c r="F94" s="4">
        <v>1344.0000000000002</v>
      </c>
      <c r="G94" s="9">
        <v>2000</v>
      </c>
    </row>
    <row r="95" spans="2:7">
      <c r="B95" s="3" t="str">
        <f t="shared" si="6"/>
        <v>County Pop: 650,000 - 799,999</v>
      </c>
      <c r="C95" s="3">
        <f t="shared" si="7"/>
        <v>650000</v>
      </c>
      <c r="D95" s="3">
        <v>799999</v>
      </c>
      <c r="F95" s="4">
        <v>1344.0000000000002</v>
      </c>
      <c r="G95" s="9">
        <v>2000</v>
      </c>
    </row>
    <row r="96" spans="2:7">
      <c r="B96" s="3" t="str">
        <f t="shared" si="6"/>
        <v>County Pop: 800,000 - 949,999</v>
      </c>
      <c r="C96" s="3">
        <f t="shared" si="7"/>
        <v>800000</v>
      </c>
      <c r="D96" s="3">
        <v>949999</v>
      </c>
      <c r="F96" s="4">
        <v>1344.0000000000002</v>
      </c>
      <c r="G96" s="9">
        <v>2000</v>
      </c>
    </row>
    <row r="97" spans="2:7">
      <c r="B97" s="3" t="str">
        <f t="shared" si="6"/>
        <v>County Pop: 950,000 - 1,100,000</v>
      </c>
      <c r="C97" s="3">
        <f t="shared" si="7"/>
        <v>950000</v>
      </c>
      <c r="D97" s="3">
        <v>1100000</v>
      </c>
      <c r="F97" s="4">
        <v>1344.0000000000002</v>
      </c>
      <c r="G97" s="9">
        <v>2000</v>
      </c>
    </row>
    <row r="98" spans="2:7">
      <c r="B98" s="3" t="str">
        <f>"County Pop: "&amp;TEXT(C98,"#,0")</f>
        <v>County Pop: &gt;1,100,000</v>
      </c>
      <c r="C98" s="5" t="s">
        <v>58</v>
      </c>
      <c r="D98" s="6" t="s">
        <v>55</v>
      </c>
      <c r="F98" s="4">
        <v>1344.0000000000002</v>
      </c>
      <c r="G98" s="16" t="s">
        <v>56</v>
      </c>
    </row>
    <row r="99" spans="2:7">
      <c r="F99" s="1"/>
      <c r="G99" s="211"/>
    </row>
    <row r="100" spans="2:7" ht="16.2" thickBot="1">
      <c r="B100" s="13" t="s">
        <v>59</v>
      </c>
      <c r="C100" s="12"/>
      <c r="D100" s="12"/>
      <c r="E100" s="12"/>
      <c r="F100" s="12"/>
      <c r="G100" s="12"/>
    </row>
    <row r="101" spans="2:7" ht="13.2">
      <c r="B101"/>
      <c r="C101"/>
      <c r="D101"/>
      <c r="E101"/>
      <c r="F101"/>
      <c r="G101"/>
    </row>
    <row r="102" spans="2:7">
      <c r="B102" s="3" t="s">
        <v>60</v>
      </c>
      <c r="C102" s="6" t="s">
        <v>55</v>
      </c>
      <c r="D102" s="6" t="s">
        <v>55</v>
      </c>
      <c r="F102" s="63" t="s">
        <v>61</v>
      </c>
      <c r="G102" s="63" t="s">
        <v>61</v>
      </c>
    </row>
    <row r="103" spans="2:7">
      <c r="F103" s="1"/>
      <c r="G103" s="1"/>
    </row>
    <row r="104" spans="2:7">
      <c r="B104" s="47"/>
      <c r="C104" s="47"/>
      <c r="F104" s="1"/>
      <c r="G104" s="44"/>
    </row>
    <row r="105" spans="2:7">
      <c r="B105" s="60" t="s">
        <v>73</v>
      </c>
      <c r="F105" s="1"/>
      <c r="G105" s="44"/>
    </row>
  </sheetData>
  <conditionalFormatting sqref="B28:E44 B12:E24">
    <cfRule type="expression" dxfId="186" priority="253">
      <formula>MOD(ROW(),2)</formula>
    </cfRule>
  </conditionalFormatting>
  <conditionalFormatting sqref="B48 E48">
    <cfRule type="expression" dxfId="185" priority="162">
      <formula>MOD(ROW(),2)</formula>
    </cfRule>
  </conditionalFormatting>
  <conditionalFormatting sqref="D48">
    <cfRule type="expression" dxfId="184" priority="159">
      <formula>MOD(ROW(),2)</formula>
    </cfRule>
  </conditionalFormatting>
  <conditionalFormatting sqref="C48">
    <cfRule type="expression" dxfId="183" priority="158">
      <formula>MOD(ROW(),2)</formula>
    </cfRule>
  </conditionalFormatting>
  <conditionalFormatting sqref="F48:G48 F44:G44 F24:G24 I24:J24 I44:J44 I48:J48 F12:G12 I12:J12">
    <cfRule type="expression" dxfId="182" priority="124">
      <formula>MOD(ROW(),2)</formula>
    </cfRule>
  </conditionalFormatting>
  <conditionalFormatting sqref="I48 I44 I12 I24">
    <cfRule type="expression" dxfId="181" priority="123">
      <formula>MOD(ROW(),2)</formula>
    </cfRule>
  </conditionalFormatting>
  <conditionalFormatting sqref="J24 J44 J12 J48 N48:P48 N44:P44 N24:P24 L48 L44 L24">
    <cfRule type="expression" dxfId="180" priority="122">
      <formula>MOD(ROW(),2)</formula>
    </cfRule>
  </conditionalFormatting>
  <conditionalFormatting sqref="L24">
    <cfRule type="expression" dxfId="179" priority="121">
      <formula>MOD(ROW(),2)</formula>
    </cfRule>
  </conditionalFormatting>
  <conditionalFormatting sqref="L44">
    <cfRule type="expression" dxfId="178" priority="120">
      <formula>MOD(ROW(),2)</formula>
    </cfRule>
  </conditionalFormatting>
  <conditionalFormatting sqref="J48 J44 J12 J24">
    <cfRule type="expression" dxfId="177" priority="112">
      <formula>MOD(ROW(),2)</formula>
    </cfRule>
  </conditionalFormatting>
  <conditionalFormatting sqref="O44:P44">
    <cfRule type="expression" dxfId="176" priority="105">
      <formula>MOD(ROW(),2)</formula>
    </cfRule>
  </conditionalFormatting>
  <conditionalFormatting sqref="N24">
    <cfRule type="expression" dxfId="175" priority="110">
      <formula>MOD(ROW(),2)</formula>
    </cfRule>
  </conditionalFormatting>
  <conditionalFormatting sqref="G82">
    <cfRule type="expression" dxfId="174" priority="78">
      <formula>MOD(ROW(),2)</formula>
    </cfRule>
  </conditionalFormatting>
  <conditionalFormatting sqref="J48 J44 J12 J24">
    <cfRule type="expression" dxfId="173" priority="116">
      <formula>MOD(ROW(),2)</formula>
    </cfRule>
  </conditionalFormatting>
  <conditionalFormatting sqref="N24">
    <cfRule type="expression" dxfId="172" priority="114">
      <formula>MOD(ROW(),2)</formula>
    </cfRule>
  </conditionalFormatting>
  <conditionalFormatting sqref="N44">
    <cfRule type="expression" dxfId="171" priority="113">
      <formula>MOD(ROW(),2)</formula>
    </cfRule>
  </conditionalFormatting>
  <conditionalFormatting sqref="N44">
    <cfRule type="expression" dxfId="170" priority="109">
      <formula>MOD(ROW(),2)</formula>
    </cfRule>
  </conditionalFormatting>
  <conditionalFormatting sqref="O24:P24">
    <cfRule type="expression" dxfId="169" priority="106">
      <formula>MOD(ROW(),2)</formula>
    </cfRule>
  </conditionalFormatting>
  <conditionalFormatting sqref="L48 L44 L24">
    <cfRule type="expression" dxfId="168" priority="108">
      <formula>MOD(ROW(),2)</formula>
    </cfRule>
  </conditionalFormatting>
  <conditionalFormatting sqref="G98">
    <cfRule type="expression" dxfId="167" priority="79">
      <formula>MOD(ROW(),2)</formula>
    </cfRule>
  </conditionalFormatting>
  <conditionalFormatting sqref="N12">
    <cfRule type="expression" dxfId="166" priority="72">
      <formula>MOD(ROW(),2)</formula>
    </cfRule>
  </conditionalFormatting>
  <conditionalFormatting sqref="H48 H12">
    <cfRule type="expression" dxfId="165" priority="88">
      <formula>MOD(ROW(),2)</formula>
    </cfRule>
  </conditionalFormatting>
  <conditionalFormatting sqref="O12:P12">
    <cfRule type="expression" dxfId="164" priority="71">
      <formula>MOD(ROW(),2)</formula>
    </cfRule>
  </conditionalFormatting>
  <conditionalFormatting sqref="F78 G85:G97 F102:G102">
    <cfRule type="expression" dxfId="163" priority="82">
      <formula>MOD(ROW(),2)</formula>
    </cfRule>
  </conditionalFormatting>
  <conditionalFormatting sqref="B66:E78 G83:G84 B82:E98">
    <cfRule type="expression" dxfId="162" priority="81">
      <formula>MOD(ROW(),2)</formula>
    </cfRule>
  </conditionalFormatting>
  <conditionalFormatting sqref="G78">
    <cfRule type="expression" dxfId="161" priority="80">
      <formula>MOD(ROW(),2)</formula>
    </cfRule>
  </conditionalFormatting>
  <conditionalFormatting sqref="M48 M12">
    <cfRule type="expression" dxfId="160" priority="89">
      <formula>MOD(ROW(),2)</formula>
    </cfRule>
  </conditionalFormatting>
  <conditionalFormatting sqref="K48 K12">
    <cfRule type="expression" dxfId="159" priority="87">
      <formula>MOD(ROW(),2)</formula>
    </cfRule>
  </conditionalFormatting>
  <conditionalFormatting sqref="G28:P28">
    <cfRule type="expression" dxfId="158" priority="58">
      <formula>MOD(ROW(),2)</formula>
    </cfRule>
  </conditionalFormatting>
  <conditionalFormatting sqref="F28">
    <cfRule type="expression" dxfId="157" priority="59">
      <formula>MOD(ROW(),2)</formula>
    </cfRule>
  </conditionalFormatting>
  <conditionalFormatting sqref="C102">
    <cfRule type="expression" dxfId="156" priority="75">
      <formula>MOD(ROW(),2)</formula>
    </cfRule>
  </conditionalFormatting>
  <conditionalFormatting sqref="B102 E102">
    <cfRule type="expression" dxfId="155" priority="77">
      <formula>MOD(ROW(),2)</formula>
    </cfRule>
  </conditionalFormatting>
  <conditionalFormatting sqref="D102">
    <cfRule type="expression" dxfId="154" priority="76">
      <formula>MOD(ROW(),2)</formula>
    </cfRule>
  </conditionalFormatting>
  <conditionalFormatting sqref="G68:G77">
    <cfRule type="expression" dxfId="153" priority="49">
      <formula>MOD(ROW(),2)</formula>
    </cfRule>
  </conditionalFormatting>
  <conditionalFormatting sqref="L12">
    <cfRule type="expression" dxfId="152" priority="73">
      <formula>MOD(ROW(),2)</formula>
    </cfRule>
  </conditionalFormatting>
  <conditionalFormatting sqref="F13:G23 I13:J23">
    <cfRule type="expression" dxfId="151" priority="70">
      <formula>MOD(ROW(),2)</formula>
    </cfRule>
  </conditionalFormatting>
  <conditionalFormatting sqref="I13:I23">
    <cfRule type="expression" dxfId="150" priority="69">
      <formula>MOD(ROW(),2)</formula>
    </cfRule>
  </conditionalFormatting>
  <conditionalFormatting sqref="J13:J23">
    <cfRule type="expression" dxfId="149" priority="68">
      <formula>MOD(ROW(),2)</formula>
    </cfRule>
  </conditionalFormatting>
  <conditionalFormatting sqref="J13:J23">
    <cfRule type="expression" dxfId="148" priority="66">
      <formula>MOD(ROW(),2)</formula>
    </cfRule>
  </conditionalFormatting>
  <conditionalFormatting sqref="J13:J23">
    <cfRule type="expression" dxfId="147" priority="67">
      <formula>MOD(ROW(),2)</formula>
    </cfRule>
  </conditionalFormatting>
  <conditionalFormatting sqref="H13:H23">
    <cfRule type="expression" dxfId="146" priority="64">
      <formula>MOD(ROW(),2)</formula>
    </cfRule>
  </conditionalFormatting>
  <conditionalFormatting sqref="K13:K23">
    <cfRule type="expression" dxfId="145" priority="63">
      <formula>MOD(ROW(),2)</formula>
    </cfRule>
  </conditionalFormatting>
  <conditionalFormatting sqref="F84:F98">
    <cfRule type="expression" dxfId="144" priority="46">
      <formula>MOD(ROW(),2)</formula>
    </cfRule>
  </conditionalFormatting>
  <conditionalFormatting sqref="F66">
    <cfRule type="expression" dxfId="143" priority="55">
      <formula>MOD(ROW(),2)</formula>
    </cfRule>
  </conditionalFormatting>
  <conditionalFormatting sqref="F67">
    <cfRule type="expression" dxfId="142" priority="53">
      <formula>MOD(ROW(),2)</formula>
    </cfRule>
  </conditionalFormatting>
  <conditionalFormatting sqref="G66">
    <cfRule type="expression" dxfId="141" priority="52">
      <formula>MOD(ROW(),2)</formula>
    </cfRule>
  </conditionalFormatting>
  <conditionalFormatting sqref="G67">
    <cfRule type="expression" dxfId="140" priority="51">
      <formula>MOD(ROW(),2)</formula>
    </cfRule>
  </conditionalFormatting>
  <conditionalFormatting sqref="F68:F77">
    <cfRule type="expression" dxfId="139" priority="50">
      <formula>MOD(ROW(),2)</formula>
    </cfRule>
  </conditionalFormatting>
  <conditionalFormatting sqref="F82">
    <cfRule type="expression" dxfId="138" priority="48">
      <formula>MOD(ROW(),2)</formula>
    </cfRule>
  </conditionalFormatting>
  <conditionalFormatting sqref="F83">
    <cfRule type="expression" dxfId="137" priority="47">
      <formula>MOD(ROW(),2)</formula>
    </cfRule>
  </conditionalFormatting>
  <conditionalFormatting sqref="L13:P23">
    <cfRule type="expression" dxfId="136" priority="45">
      <formula>MOD(ROW(),2)</formula>
    </cfRule>
  </conditionalFormatting>
  <conditionalFormatting sqref="L13:P23">
    <cfRule type="expression" dxfId="135" priority="44">
      <formula>MOD(ROW(),2)</formula>
    </cfRule>
  </conditionalFormatting>
  <conditionalFormatting sqref="L13:P23">
    <cfRule type="expression" dxfId="134" priority="42">
      <formula>MOD(ROW(),2)</formula>
    </cfRule>
  </conditionalFormatting>
  <conditionalFormatting sqref="L13:P23">
    <cfRule type="expression" dxfId="133" priority="43">
      <formula>MOD(ROW(),2)</formula>
    </cfRule>
  </conditionalFormatting>
  <conditionalFormatting sqref="F29:P43">
    <cfRule type="expression" dxfId="132" priority="41">
      <formula>MOD(ROW(),2)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4"/>
  <sheetViews>
    <sheetView workbookViewId="0">
      <selection activeCell="U33" sqref="U33"/>
    </sheetView>
  </sheetViews>
  <sheetFormatPr defaultColWidth="8.88671875" defaultRowHeight="10.199999999999999"/>
  <cols>
    <col min="1" max="1" width="1.6640625" style="1" customWidth="1"/>
    <col min="2" max="2" width="15.6640625" style="1" customWidth="1"/>
    <col min="3" max="3" width="8.6640625" style="1" customWidth="1"/>
    <col min="4" max="4" width="8.88671875" style="1"/>
    <col min="5" max="5" width="1.6640625" style="1" customWidth="1"/>
    <col min="6" max="6" width="12.6640625" style="1" customWidth="1"/>
    <col min="7" max="8" width="10.6640625" style="1" customWidth="1"/>
    <col min="9" max="16384" width="8.88671875" style="1"/>
  </cols>
  <sheetData>
    <row r="1" spans="1:8" ht="12">
      <c r="F1" s="209"/>
      <c r="G1" s="209"/>
      <c r="H1" s="209"/>
    </row>
    <row r="2" spans="1:8" ht="18">
      <c r="B2" s="11" t="s">
        <v>549</v>
      </c>
      <c r="F2" s="209"/>
      <c r="G2" s="209"/>
      <c r="H2" s="209"/>
    </row>
    <row r="3" spans="1:8" ht="12">
      <c r="F3" s="209"/>
      <c r="G3" s="209"/>
      <c r="H3" s="209"/>
    </row>
    <row r="4" spans="1:8" ht="12">
      <c r="B4" s="23"/>
      <c r="C4" s="7"/>
      <c r="D4" s="7"/>
      <c r="E4" s="15"/>
      <c r="F4" s="8" t="s">
        <v>550</v>
      </c>
      <c r="G4" s="8"/>
      <c r="H4" s="8"/>
    </row>
    <row r="5" spans="1:8" s="2" customFormat="1" ht="12">
      <c r="A5" s="1"/>
      <c r="B5" s="8"/>
      <c r="C5" s="8"/>
      <c r="D5" s="8"/>
      <c r="E5" s="15"/>
      <c r="F5" s="197"/>
      <c r="G5" s="197"/>
      <c r="H5" s="197"/>
    </row>
    <row r="6" spans="1:8" s="2" customFormat="1" ht="12">
      <c r="A6" s="1"/>
      <c r="B6" s="451"/>
      <c r="C6" s="451"/>
      <c r="D6" s="451"/>
      <c r="E6" s="15"/>
      <c r="F6" s="8" t="s">
        <v>551</v>
      </c>
      <c r="G6" s="8" t="s">
        <v>552</v>
      </c>
      <c r="H6" s="8" t="s">
        <v>553</v>
      </c>
    </row>
    <row r="7" spans="1:8" s="2" customFormat="1" ht="12">
      <c r="A7" s="1"/>
      <c r="B7" s="8"/>
      <c r="C7" s="8" t="s">
        <v>554</v>
      </c>
      <c r="D7" s="8"/>
      <c r="E7" s="15"/>
      <c r="F7" s="451" t="s">
        <v>555</v>
      </c>
      <c r="G7" s="451" t="s">
        <v>556</v>
      </c>
      <c r="H7" s="451" t="s">
        <v>557</v>
      </c>
    </row>
    <row r="8" spans="1:8" s="2" customFormat="1">
      <c r="A8" s="1"/>
      <c r="B8" s="451" t="s">
        <v>48</v>
      </c>
      <c r="C8" s="451" t="s">
        <v>49</v>
      </c>
      <c r="D8" s="451" t="s">
        <v>50</v>
      </c>
      <c r="E8" s="15"/>
      <c r="F8" s="451" t="s">
        <v>142</v>
      </c>
      <c r="G8" s="451" t="s">
        <v>53</v>
      </c>
      <c r="H8" s="451" t="s">
        <v>53</v>
      </c>
    </row>
    <row r="9" spans="1:8" ht="5.0999999999999996" customHeight="1"/>
    <row r="10" spans="1:8" ht="16.2" thickBot="1">
      <c r="B10" s="13" t="s">
        <v>558</v>
      </c>
      <c r="C10" s="12"/>
      <c r="D10" s="12"/>
      <c r="E10" s="12"/>
      <c r="F10" s="12"/>
      <c r="G10" s="12"/>
      <c r="H10" s="12"/>
    </row>
    <row r="11" spans="1:8" customFormat="1" ht="5.0999999999999996" customHeight="1"/>
    <row r="12" spans="1:8" ht="10.35" customHeight="1">
      <c r="B12" s="3" t="s">
        <v>559</v>
      </c>
      <c r="C12" s="3">
        <v>0</v>
      </c>
      <c r="D12" s="3">
        <v>25</v>
      </c>
      <c r="F12" s="4">
        <v>1629.58</v>
      </c>
      <c r="G12" s="4">
        <v>1301.54</v>
      </c>
      <c r="H12" s="4">
        <v>1301.54</v>
      </c>
    </row>
    <row r="13" spans="1:8">
      <c r="B13" s="3" t="s">
        <v>560</v>
      </c>
      <c r="C13" s="3">
        <f>D12+1</f>
        <v>26</v>
      </c>
      <c r="D13" s="3">
        <v>50</v>
      </c>
      <c r="F13" s="4">
        <v>2862.68</v>
      </c>
      <c r="G13" s="4">
        <v>1301.54</v>
      </c>
      <c r="H13" s="4">
        <v>1301.54</v>
      </c>
    </row>
    <row r="14" spans="1:8">
      <c r="B14" s="3" t="s">
        <v>561</v>
      </c>
      <c r="C14" s="3">
        <f t="shared" ref="C14:C23" si="0">D13+1</f>
        <v>51</v>
      </c>
      <c r="D14" s="3">
        <v>100</v>
      </c>
      <c r="F14" s="4">
        <v>4906.4399999999996</v>
      </c>
      <c r="G14" s="4">
        <v>1951.7199999999998</v>
      </c>
      <c r="H14" s="4">
        <v>1951.7199999999998</v>
      </c>
    </row>
    <row r="15" spans="1:8">
      <c r="B15" s="3" t="s">
        <v>562</v>
      </c>
      <c r="C15" s="3">
        <f t="shared" si="0"/>
        <v>101</v>
      </c>
      <c r="D15" s="3">
        <v>150</v>
      </c>
      <c r="F15" s="4">
        <v>6114.7599999999993</v>
      </c>
      <c r="G15" s="4">
        <v>2601.8999999999996</v>
      </c>
      <c r="H15" s="4">
        <v>2601.8999999999996</v>
      </c>
    </row>
    <row r="16" spans="1:8">
      <c r="B16" s="3" t="s">
        <v>563</v>
      </c>
      <c r="C16" s="3">
        <f t="shared" si="0"/>
        <v>151</v>
      </c>
      <c r="D16" s="3">
        <v>200</v>
      </c>
      <c r="F16" s="4">
        <v>6505.3399999999992</v>
      </c>
      <c r="G16" s="4">
        <v>3252.08</v>
      </c>
      <c r="H16" s="4">
        <v>3252.08</v>
      </c>
    </row>
    <row r="17" spans="2:8">
      <c r="B17" s="3" t="s">
        <v>564</v>
      </c>
      <c r="C17" s="3">
        <f t="shared" si="0"/>
        <v>201</v>
      </c>
      <c r="D17" s="3">
        <v>300</v>
      </c>
      <c r="F17" s="4">
        <v>8785.1</v>
      </c>
      <c r="G17" s="4">
        <v>3903.4399999999996</v>
      </c>
      <c r="H17" s="4">
        <v>3903.4399999999996</v>
      </c>
    </row>
    <row r="18" spans="2:8">
      <c r="B18" s="3" t="s">
        <v>565</v>
      </c>
      <c r="C18" s="3">
        <f t="shared" si="0"/>
        <v>301</v>
      </c>
      <c r="D18" s="3">
        <v>500</v>
      </c>
      <c r="F18" s="4">
        <v>11709.14</v>
      </c>
      <c r="G18" s="4">
        <v>4553.62</v>
      </c>
      <c r="H18" s="4">
        <v>4553.62</v>
      </c>
    </row>
    <row r="19" spans="2:8">
      <c r="B19" s="3" t="s">
        <v>566</v>
      </c>
      <c r="C19" s="3">
        <f t="shared" si="0"/>
        <v>501</v>
      </c>
      <c r="D19" s="3">
        <v>750</v>
      </c>
      <c r="F19" s="4">
        <v>13981.82</v>
      </c>
      <c r="G19" s="4">
        <v>4881.66</v>
      </c>
      <c r="H19" s="4">
        <v>4881.66</v>
      </c>
    </row>
    <row r="20" spans="2:8">
      <c r="B20" s="3" t="s">
        <v>567</v>
      </c>
      <c r="C20" s="3">
        <f t="shared" si="0"/>
        <v>751</v>
      </c>
      <c r="D20" s="3">
        <v>1000</v>
      </c>
      <c r="F20" s="4">
        <v>16261.58</v>
      </c>
      <c r="G20" s="4">
        <v>5203.7999999999993</v>
      </c>
      <c r="H20" s="4">
        <v>5203.7999999999993</v>
      </c>
    </row>
    <row r="21" spans="2:8">
      <c r="B21" s="3" t="s">
        <v>568</v>
      </c>
      <c r="C21" s="3">
        <f t="shared" si="0"/>
        <v>1001</v>
      </c>
      <c r="D21" s="3">
        <v>1500</v>
      </c>
      <c r="F21" s="4">
        <v>19514.84</v>
      </c>
      <c r="G21" s="4">
        <v>5853.98</v>
      </c>
      <c r="H21" s="4">
        <v>5853.98</v>
      </c>
    </row>
    <row r="22" spans="2:8">
      <c r="B22" s="3" t="s">
        <v>569</v>
      </c>
      <c r="C22" s="3">
        <f t="shared" si="0"/>
        <v>1501</v>
      </c>
      <c r="D22" s="3">
        <v>2000</v>
      </c>
      <c r="F22" s="4">
        <v>23417.1</v>
      </c>
      <c r="G22" s="4">
        <v>6505.3399999999992</v>
      </c>
      <c r="H22" s="4">
        <v>6505.3399999999992</v>
      </c>
    </row>
    <row r="23" spans="2:8">
      <c r="B23" s="3" t="s">
        <v>570</v>
      </c>
      <c r="C23" s="3">
        <f t="shared" si="0"/>
        <v>2001</v>
      </c>
      <c r="D23" s="20" t="s">
        <v>153</v>
      </c>
      <c r="F23" s="16" t="s">
        <v>56</v>
      </c>
      <c r="G23" s="16" t="s">
        <v>56</v>
      </c>
      <c r="H23" s="16" t="s">
        <v>56</v>
      </c>
    </row>
    <row r="24" spans="2:8" s="211" customFormat="1"/>
  </sheetData>
  <conditionalFormatting sqref="C12:D23 B23:H23 B12:G22">
    <cfRule type="expression" dxfId="11" priority="62">
      <formula>MOD(ROW(),2)</formula>
    </cfRule>
  </conditionalFormatting>
  <conditionalFormatting sqref="H13:H22">
    <cfRule type="expression" dxfId="10" priority="61">
      <formula>MOD(ROW(),2)</formula>
    </cfRule>
  </conditionalFormatting>
  <conditionalFormatting sqref="H12">
    <cfRule type="expression" dxfId="9" priority="1">
      <formula>MOD(ROW(),2)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5"/>
  <sheetViews>
    <sheetView workbookViewId="0">
      <selection activeCell="P21" sqref="P21"/>
    </sheetView>
  </sheetViews>
  <sheetFormatPr defaultColWidth="9.109375" defaultRowHeight="15.6"/>
  <cols>
    <col min="1" max="1" width="23.6640625" style="148" customWidth="1"/>
    <col min="2" max="2" width="12.109375" style="148" customWidth="1"/>
    <col min="3" max="3" width="9.109375" style="148"/>
    <col min="4" max="4" width="11.44140625" style="148" customWidth="1"/>
    <col min="5" max="5" width="18" style="148" customWidth="1"/>
    <col min="6" max="6" width="14.6640625" style="148" customWidth="1"/>
    <col min="7" max="7" width="14.33203125" style="148" customWidth="1"/>
    <col min="8" max="8" width="9.109375" style="148"/>
    <col min="9" max="13" width="9.33203125" style="148" bestFit="1" customWidth="1"/>
    <col min="14" max="14" width="9.109375" style="148"/>
    <col min="15" max="15" width="9.33203125" style="148" bestFit="1" customWidth="1"/>
    <col min="16" max="16384" width="9.109375" style="148"/>
  </cols>
  <sheetData>
    <row r="1" spans="1:7" s="216" customFormat="1" ht="16.2" thickBot="1"/>
    <row r="2" spans="1:7" s="216" customFormat="1" ht="21.6" thickBot="1">
      <c r="B2" s="449" t="s">
        <v>571</v>
      </c>
      <c r="C2" s="450"/>
      <c r="D2" s="450"/>
      <c r="E2" s="450"/>
      <c r="F2" s="450"/>
      <c r="G2" s="450"/>
    </row>
    <row r="3" spans="1:7" ht="15.6" customHeight="1" thickBot="1">
      <c r="A3" s="175" t="s">
        <v>462</v>
      </c>
      <c r="B3" s="175" t="s">
        <v>463</v>
      </c>
      <c r="C3" s="176">
        <v>0</v>
      </c>
      <c r="D3" s="177">
        <v>0</v>
      </c>
      <c r="E3" s="548" t="s">
        <v>572</v>
      </c>
      <c r="F3" s="549"/>
      <c r="G3" s="549"/>
    </row>
    <row r="4" spans="1:7" ht="78.599999999999994" thickBot="1">
      <c r="A4" s="178"/>
      <c r="B4" s="178"/>
      <c r="C4" s="179"/>
      <c r="D4" s="180"/>
      <c r="E4" s="149" t="s">
        <v>573</v>
      </c>
      <c r="F4" s="174" t="s">
        <v>574</v>
      </c>
      <c r="G4" s="174" t="s">
        <v>575</v>
      </c>
    </row>
    <row r="5" spans="1:7">
      <c r="A5" s="150" t="s">
        <v>576</v>
      </c>
      <c r="B5" s="151">
        <v>0</v>
      </c>
      <c r="C5" s="152" t="s">
        <v>471</v>
      </c>
      <c r="D5" s="153">
        <v>2999</v>
      </c>
      <c r="E5" s="154">
        <v>1561.1399999999999</v>
      </c>
      <c r="F5" s="155">
        <v>649</v>
      </c>
      <c r="G5" s="154">
        <v>5203.7999999999993</v>
      </c>
    </row>
    <row r="6" spans="1:7">
      <c r="A6" s="156" t="s">
        <v>577</v>
      </c>
      <c r="B6" s="157">
        <v>3000</v>
      </c>
      <c r="C6" s="158" t="s">
        <v>471</v>
      </c>
      <c r="D6" s="159">
        <v>5999</v>
      </c>
      <c r="E6" s="160">
        <v>2342.2999999999997</v>
      </c>
      <c r="F6" s="161">
        <v>649</v>
      </c>
      <c r="G6" s="160">
        <v>5203.7999999999993</v>
      </c>
    </row>
    <row r="7" spans="1:7">
      <c r="A7" s="162" t="s">
        <v>578</v>
      </c>
      <c r="B7" s="163">
        <v>6000</v>
      </c>
      <c r="C7" s="164" t="s">
        <v>471</v>
      </c>
      <c r="D7" s="165">
        <v>9999</v>
      </c>
      <c r="E7" s="166">
        <v>3642.66</v>
      </c>
      <c r="F7" s="167">
        <v>649</v>
      </c>
      <c r="G7" s="166">
        <v>5203.7999999999993</v>
      </c>
    </row>
    <row r="8" spans="1:7">
      <c r="A8" s="156" t="s">
        <v>579</v>
      </c>
      <c r="B8" s="157">
        <v>10000</v>
      </c>
      <c r="C8" s="158" t="s">
        <v>471</v>
      </c>
      <c r="D8" s="159">
        <v>14999</v>
      </c>
      <c r="E8" s="160">
        <v>4683.42</v>
      </c>
      <c r="F8" s="161">
        <v>649</v>
      </c>
      <c r="G8" s="160">
        <v>5203.7999999999993</v>
      </c>
    </row>
    <row r="9" spans="1:7">
      <c r="A9" s="162" t="s">
        <v>580</v>
      </c>
      <c r="B9" s="163">
        <v>15000</v>
      </c>
      <c r="C9" s="164" t="s">
        <v>471</v>
      </c>
      <c r="D9" s="165">
        <v>21999</v>
      </c>
      <c r="E9" s="166">
        <v>5853.98</v>
      </c>
      <c r="F9" s="167">
        <v>649</v>
      </c>
      <c r="G9" s="166">
        <v>5203.7999999999993</v>
      </c>
    </row>
    <row r="10" spans="1:7">
      <c r="A10" s="156" t="s">
        <v>581</v>
      </c>
      <c r="B10" s="157">
        <v>22000</v>
      </c>
      <c r="C10" s="158" t="s">
        <v>471</v>
      </c>
      <c r="D10" s="159">
        <v>29999</v>
      </c>
      <c r="E10" s="160">
        <v>7285.32</v>
      </c>
      <c r="F10" s="161">
        <v>649</v>
      </c>
      <c r="G10" s="160">
        <v>5203.7999999999993</v>
      </c>
    </row>
    <row r="11" spans="1:7">
      <c r="A11" s="162" t="s">
        <v>582</v>
      </c>
      <c r="B11" s="163">
        <v>30000</v>
      </c>
      <c r="C11" s="164" t="s">
        <v>471</v>
      </c>
      <c r="D11" s="165">
        <v>44999</v>
      </c>
      <c r="E11" s="166">
        <v>9465.9599999999991</v>
      </c>
      <c r="F11" s="167">
        <v>649</v>
      </c>
      <c r="G11" s="166">
        <v>5203.7999999999993</v>
      </c>
    </row>
    <row r="12" spans="1:7">
      <c r="A12" s="156" t="s">
        <v>583</v>
      </c>
      <c r="B12" s="157">
        <v>45000</v>
      </c>
      <c r="C12" s="158" t="s">
        <v>471</v>
      </c>
      <c r="D12" s="159">
        <v>59999</v>
      </c>
      <c r="E12" s="160">
        <v>12247.22</v>
      </c>
      <c r="F12" s="161">
        <v>649</v>
      </c>
      <c r="G12" s="160">
        <v>5203.7999999999993</v>
      </c>
    </row>
    <row r="13" spans="1:7">
      <c r="A13" s="162" t="s">
        <v>584</v>
      </c>
      <c r="B13" s="163">
        <v>60000</v>
      </c>
      <c r="C13" s="164" t="s">
        <v>471</v>
      </c>
      <c r="D13" s="165">
        <v>89999</v>
      </c>
      <c r="E13" s="166">
        <v>15319.939999999999</v>
      </c>
      <c r="F13" s="167">
        <v>649</v>
      </c>
      <c r="G13" s="166">
        <v>5203.7999999999993</v>
      </c>
    </row>
    <row r="14" spans="1:7">
      <c r="A14" s="156" t="s">
        <v>585</v>
      </c>
      <c r="B14" s="157">
        <v>90000</v>
      </c>
      <c r="C14" s="158" t="s">
        <v>471</v>
      </c>
      <c r="D14" s="159">
        <v>119999</v>
      </c>
      <c r="E14" s="160">
        <v>17302.34</v>
      </c>
      <c r="F14" s="161">
        <v>649</v>
      </c>
      <c r="G14" s="160">
        <v>5203.7999999999993</v>
      </c>
    </row>
    <row r="15" spans="1:7">
      <c r="A15" s="162" t="s">
        <v>586</v>
      </c>
      <c r="B15" s="163">
        <v>120000</v>
      </c>
      <c r="C15" s="164" t="s">
        <v>471</v>
      </c>
      <c r="D15" s="165">
        <v>149999</v>
      </c>
      <c r="E15" s="166">
        <v>19774.439999999999</v>
      </c>
      <c r="F15" s="167">
        <v>649</v>
      </c>
      <c r="G15" s="166">
        <v>5203.7999999999993</v>
      </c>
    </row>
    <row r="16" spans="1:7" ht="16.2" thickBot="1">
      <c r="A16" s="168" t="s">
        <v>587</v>
      </c>
      <c r="B16" s="169">
        <v>150000</v>
      </c>
      <c r="C16" s="170" t="s">
        <v>471</v>
      </c>
      <c r="D16" s="171">
        <v>179999</v>
      </c>
      <c r="E16" s="172">
        <v>22637.119999999999</v>
      </c>
      <c r="F16" s="173">
        <v>649</v>
      </c>
      <c r="G16" s="172">
        <v>5203.7999999999993</v>
      </c>
    </row>
    <row r="17" spans="1:7" ht="16.2" thickBot="1">
      <c r="E17" s="216"/>
      <c r="F17" s="216"/>
      <c r="G17" s="216"/>
    </row>
    <row r="18" spans="1:7">
      <c r="A18" s="150" t="s">
        <v>588</v>
      </c>
      <c r="B18" s="151">
        <v>0</v>
      </c>
      <c r="C18" s="152" t="s">
        <v>471</v>
      </c>
      <c r="D18" s="153">
        <v>10000</v>
      </c>
      <c r="E18" s="154">
        <v>1561.1399999999999</v>
      </c>
      <c r="F18" s="155">
        <v>649</v>
      </c>
      <c r="G18" s="154">
        <v>5203.7999999999993</v>
      </c>
    </row>
    <row r="19" spans="1:7">
      <c r="A19" s="156" t="s">
        <v>589</v>
      </c>
      <c r="B19" s="157">
        <v>10000</v>
      </c>
      <c r="C19" s="158" t="s">
        <v>471</v>
      </c>
      <c r="D19" s="159">
        <v>20000</v>
      </c>
      <c r="E19" s="160">
        <v>2342.2999999999997</v>
      </c>
      <c r="F19" s="161">
        <v>649</v>
      </c>
      <c r="G19" s="160">
        <v>5203.7999999999993</v>
      </c>
    </row>
    <row r="20" spans="1:7">
      <c r="A20" s="162" t="s">
        <v>590</v>
      </c>
      <c r="B20" s="163">
        <v>20000</v>
      </c>
      <c r="C20" s="164" t="s">
        <v>471</v>
      </c>
      <c r="D20" s="165">
        <v>30000</v>
      </c>
      <c r="E20" s="166">
        <v>3642.66</v>
      </c>
      <c r="F20" s="167">
        <v>649</v>
      </c>
      <c r="G20" s="166">
        <v>5203.7999999999993</v>
      </c>
    </row>
    <row r="21" spans="1:7">
      <c r="A21" s="156" t="s">
        <v>591</v>
      </c>
      <c r="B21" s="157">
        <v>30000</v>
      </c>
      <c r="C21" s="158" t="s">
        <v>471</v>
      </c>
      <c r="D21" s="159">
        <v>40000</v>
      </c>
      <c r="E21" s="160">
        <v>4683.42</v>
      </c>
      <c r="F21" s="161">
        <v>649</v>
      </c>
      <c r="G21" s="160">
        <v>5203.7999999999993</v>
      </c>
    </row>
    <row r="22" spans="1:7">
      <c r="A22" s="162" t="s">
        <v>592</v>
      </c>
      <c r="B22" s="163">
        <v>40000</v>
      </c>
      <c r="C22" s="164" t="s">
        <v>471</v>
      </c>
      <c r="D22" s="165">
        <v>60000</v>
      </c>
      <c r="E22" s="166">
        <v>5853.98</v>
      </c>
      <c r="F22" s="167">
        <v>649</v>
      </c>
      <c r="G22" s="166">
        <v>5203.7999999999993</v>
      </c>
    </row>
    <row r="23" spans="1:7">
      <c r="A23" s="156" t="s">
        <v>593</v>
      </c>
      <c r="B23" s="157">
        <v>60000</v>
      </c>
      <c r="C23" s="158" t="s">
        <v>471</v>
      </c>
      <c r="D23" s="159">
        <v>90000</v>
      </c>
      <c r="E23" s="160">
        <v>7285.32</v>
      </c>
      <c r="F23" s="161">
        <v>649</v>
      </c>
      <c r="G23" s="160">
        <v>5203.7999999999993</v>
      </c>
    </row>
    <row r="24" spans="1:7">
      <c r="A24" s="162" t="s">
        <v>594</v>
      </c>
      <c r="B24" s="163">
        <v>90000</v>
      </c>
      <c r="C24" s="164" t="s">
        <v>471</v>
      </c>
      <c r="D24" s="165">
        <v>120000</v>
      </c>
      <c r="E24" s="166">
        <v>9465.9599999999991</v>
      </c>
      <c r="F24" s="167">
        <v>649</v>
      </c>
      <c r="G24" s="166">
        <v>5203.7999999999993</v>
      </c>
    </row>
    <row r="25" spans="1:7">
      <c r="A25" s="156" t="s">
        <v>595</v>
      </c>
      <c r="B25" s="157">
        <v>120000</v>
      </c>
      <c r="C25" s="158" t="s">
        <v>471</v>
      </c>
      <c r="D25" s="159">
        <v>150000</v>
      </c>
      <c r="E25" s="160">
        <v>12247.22</v>
      </c>
      <c r="F25" s="161">
        <v>649</v>
      </c>
      <c r="G25" s="160">
        <v>5203.7999999999993</v>
      </c>
    </row>
    <row r="26" spans="1:7">
      <c r="A26" s="162" t="s">
        <v>596</v>
      </c>
      <c r="B26" s="163">
        <v>150000</v>
      </c>
      <c r="C26" s="164" t="s">
        <v>471</v>
      </c>
      <c r="D26" s="165">
        <v>180000</v>
      </c>
      <c r="E26" s="166">
        <v>15319.939999999999</v>
      </c>
      <c r="F26" s="167">
        <v>649</v>
      </c>
      <c r="G26" s="166">
        <v>5203.7999999999993</v>
      </c>
    </row>
    <row r="27" spans="1:7">
      <c r="A27" s="156" t="s">
        <v>597</v>
      </c>
      <c r="B27" s="157">
        <v>180000</v>
      </c>
      <c r="C27" s="158" t="s">
        <v>471</v>
      </c>
      <c r="D27" s="159">
        <v>250000</v>
      </c>
      <c r="E27" s="160">
        <v>17302.34</v>
      </c>
      <c r="F27" s="161">
        <v>649</v>
      </c>
      <c r="G27" s="160">
        <v>5203.7999999999993</v>
      </c>
    </row>
    <row r="28" spans="1:7">
      <c r="A28" s="162" t="s">
        <v>598</v>
      </c>
      <c r="B28" s="163">
        <v>250000</v>
      </c>
      <c r="C28" s="164" t="s">
        <v>471</v>
      </c>
      <c r="D28" s="165">
        <v>350000</v>
      </c>
      <c r="E28" s="166">
        <v>19774.439999999999</v>
      </c>
      <c r="F28" s="167">
        <v>649</v>
      </c>
      <c r="G28" s="166">
        <v>5203.7999999999993</v>
      </c>
    </row>
    <row r="29" spans="1:7" ht="16.2" thickBot="1">
      <c r="A29" s="168" t="s">
        <v>599</v>
      </c>
      <c r="B29" s="169">
        <v>350000</v>
      </c>
      <c r="C29" s="170" t="s">
        <v>471</v>
      </c>
      <c r="D29" s="171">
        <v>500000</v>
      </c>
      <c r="E29" s="172">
        <v>22637.119999999999</v>
      </c>
      <c r="F29" s="173">
        <v>649</v>
      </c>
      <c r="G29" s="172">
        <v>5203.7999999999993</v>
      </c>
    </row>
    <row r="30" spans="1:7" ht="16.2" thickBot="1">
      <c r="A30" s="217" t="s">
        <v>599</v>
      </c>
      <c r="B30" s="218">
        <v>500000</v>
      </c>
      <c r="C30" s="219" t="s">
        <v>471</v>
      </c>
      <c r="D30" s="220">
        <v>650000</v>
      </c>
      <c r="E30" s="221">
        <v>24829.559999999998</v>
      </c>
      <c r="F30" s="222">
        <v>649</v>
      </c>
      <c r="G30" s="221">
        <v>5203.7999999999993</v>
      </c>
    </row>
    <row r="31" spans="1:7" ht="16.2" thickBot="1">
      <c r="A31" s="168" t="s">
        <v>599</v>
      </c>
      <c r="B31" s="169">
        <v>650000</v>
      </c>
      <c r="C31" s="170" t="s">
        <v>471</v>
      </c>
      <c r="D31" s="171">
        <v>800000</v>
      </c>
      <c r="E31" s="172">
        <v>26787.18</v>
      </c>
      <c r="F31" s="173">
        <v>649</v>
      </c>
      <c r="G31" s="172">
        <v>5203.7999999999993</v>
      </c>
    </row>
    <row r="32" spans="1:7" ht="16.2" thickBot="1">
      <c r="A32" s="217" t="s">
        <v>599</v>
      </c>
      <c r="B32" s="218">
        <v>800000</v>
      </c>
      <c r="C32" s="219" t="s">
        <v>471</v>
      </c>
      <c r="D32" s="220">
        <v>950000</v>
      </c>
      <c r="E32" s="221">
        <v>28738.899999999998</v>
      </c>
      <c r="F32" s="222">
        <v>649</v>
      </c>
      <c r="G32" s="221">
        <v>5203.7999999999993</v>
      </c>
    </row>
    <row r="33" spans="1:7" ht="16.2" thickBot="1">
      <c r="A33" s="168" t="s">
        <v>599</v>
      </c>
      <c r="B33" s="169">
        <v>950000</v>
      </c>
      <c r="C33" s="170" t="s">
        <v>471</v>
      </c>
      <c r="D33" s="171">
        <v>1100000</v>
      </c>
      <c r="E33" s="172">
        <v>32214</v>
      </c>
      <c r="F33" s="173">
        <v>649</v>
      </c>
      <c r="G33" s="172">
        <v>5203.7999999999993</v>
      </c>
    </row>
    <row r="34" spans="1:7" ht="16.2" thickBot="1">
      <c r="A34" s="217" t="s">
        <v>599</v>
      </c>
      <c r="B34" s="218">
        <v>1100000</v>
      </c>
      <c r="C34" s="219" t="s">
        <v>471</v>
      </c>
      <c r="D34" s="545" t="s">
        <v>56</v>
      </c>
      <c r="E34" s="546"/>
      <c r="F34" s="546"/>
      <c r="G34" s="547"/>
    </row>
    <row r="35" spans="1:7" s="216" customFormat="1"/>
  </sheetData>
  <mergeCells count="2">
    <mergeCell ref="D34:G34"/>
    <mergeCell ref="E3:G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1"/>
  <sheetViews>
    <sheetView workbookViewId="0">
      <selection activeCell="F12" sqref="F12:G19"/>
    </sheetView>
  </sheetViews>
  <sheetFormatPr defaultColWidth="8.88671875" defaultRowHeight="10.199999999999999"/>
  <cols>
    <col min="1" max="1" width="1.6640625" style="1" customWidth="1"/>
    <col min="2" max="2" width="21.6640625" style="1" customWidth="1"/>
    <col min="3" max="4" width="8.88671875" style="1"/>
    <col min="5" max="5" width="1.6640625" style="1" customWidth="1"/>
    <col min="6" max="7" width="14" style="1" customWidth="1"/>
    <col min="8" max="16384" width="8.88671875" style="1"/>
  </cols>
  <sheetData>
    <row r="1" spans="1:7" ht="12">
      <c r="F1" s="209"/>
      <c r="G1" s="209"/>
    </row>
    <row r="2" spans="1:7" ht="18">
      <c r="B2" s="11" t="s">
        <v>134</v>
      </c>
      <c r="F2" s="209"/>
      <c r="G2" s="209"/>
    </row>
    <row r="3" spans="1:7" ht="12">
      <c r="F3" s="209"/>
      <c r="G3" s="209"/>
    </row>
    <row r="4" spans="1:7" ht="12">
      <c r="B4" s="23"/>
      <c r="C4" s="7"/>
      <c r="D4" s="7"/>
      <c r="E4" s="15"/>
      <c r="F4" s="198"/>
      <c r="G4" s="201"/>
    </row>
    <row r="5" spans="1:7" s="2" customFormat="1" ht="12">
      <c r="A5" s="1"/>
      <c r="B5" s="8"/>
      <c r="C5" s="8"/>
      <c r="D5" s="8"/>
      <c r="E5" s="15"/>
      <c r="F5" s="199"/>
      <c r="G5" s="202"/>
    </row>
    <row r="6" spans="1:7" s="2" customFormat="1" ht="12">
      <c r="A6" s="1"/>
      <c r="B6" s="451"/>
      <c r="C6" s="451"/>
      <c r="D6" s="451"/>
      <c r="E6" s="15"/>
      <c r="F6" s="198" t="s">
        <v>600</v>
      </c>
      <c r="G6" s="201" t="s">
        <v>601</v>
      </c>
    </row>
    <row r="7" spans="1:7" s="2" customFormat="1" ht="12">
      <c r="A7" s="1"/>
      <c r="B7" s="8"/>
      <c r="C7" s="8" t="s">
        <v>138</v>
      </c>
      <c r="D7" s="8"/>
      <c r="E7" s="15"/>
      <c r="F7" s="200" t="s">
        <v>602</v>
      </c>
      <c r="G7" s="203" t="s">
        <v>603</v>
      </c>
    </row>
    <row r="8" spans="1:7" s="2" customFormat="1">
      <c r="A8" s="1"/>
      <c r="B8" s="451" t="s">
        <v>48</v>
      </c>
      <c r="C8" s="451" t="s">
        <v>49</v>
      </c>
      <c r="D8" s="451" t="s">
        <v>50</v>
      </c>
      <c r="E8" s="15"/>
      <c r="F8" s="200" t="s">
        <v>142</v>
      </c>
      <c r="G8" s="203" t="s">
        <v>142</v>
      </c>
    </row>
    <row r="9" spans="1:7" ht="5.0999999999999996" customHeight="1"/>
    <row r="10" spans="1:7" ht="16.2" thickBot="1">
      <c r="B10" s="13" t="s">
        <v>112</v>
      </c>
      <c r="C10" s="12"/>
      <c r="D10" s="12"/>
      <c r="E10" s="12"/>
      <c r="F10" s="12"/>
      <c r="G10" s="12"/>
    </row>
    <row r="11" spans="1:7" customFormat="1" ht="5.0999999999999996" customHeight="1"/>
    <row r="12" spans="1:7" ht="10.35" customHeight="1">
      <c r="B12" s="45" t="s">
        <v>144</v>
      </c>
      <c r="C12" s="10">
        <v>0</v>
      </c>
      <c r="D12" s="10">
        <v>100</v>
      </c>
      <c r="F12" s="22">
        <v>1799.5</v>
      </c>
      <c r="G12" s="22">
        <v>1889.1799999999998</v>
      </c>
    </row>
    <row r="13" spans="1:7">
      <c r="B13" s="45" t="s">
        <v>145</v>
      </c>
      <c r="C13" s="10">
        <f>D12+1</f>
        <v>101</v>
      </c>
      <c r="D13" s="10">
        <v>200</v>
      </c>
      <c r="F13" s="4">
        <v>2649.1</v>
      </c>
      <c r="G13" s="4">
        <v>2781.2599999999998</v>
      </c>
    </row>
    <row r="14" spans="1:7">
      <c r="B14" s="45" t="s">
        <v>146</v>
      </c>
      <c r="C14" s="10">
        <f t="shared" ref="C14:C19" si="0">D13+1</f>
        <v>201</v>
      </c>
      <c r="D14" s="10">
        <v>400</v>
      </c>
      <c r="F14" s="4">
        <v>3433.7999999999997</v>
      </c>
      <c r="G14" s="4">
        <v>3606.08</v>
      </c>
    </row>
    <row r="15" spans="1:7">
      <c r="B15" s="45" t="s">
        <v>147</v>
      </c>
      <c r="C15" s="10">
        <f t="shared" si="0"/>
        <v>401</v>
      </c>
      <c r="D15" s="10">
        <v>750</v>
      </c>
      <c r="F15" s="4">
        <v>4661</v>
      </c>
      <c r="G15" s="4">
        <v>4894.6399999999994</v>
      </c>
    </row>
    <row r="16" spans="1:7">
      <c r="B16" s="45" t="s">
        <v>148</v>
      </c>
      <c r="C16" s="10">
        <f t="shared" si="0"/>
        <v>751</v>
      </c>
      <c r="D16" s="10">
        <v>1000</v>
      </c>
      <c r="F16" s="4">
        <v>5723</v>
      </c>
      <c r="G16" s="4">
        <v>6009.74</v>
      </c>
    </row>
    <row r="17" spans="2:7">
      <c r="B17" s="45" t="s">
        <v>149</v>
      </c>
      <c r="C17" s="10">
        <f t="shared" si="0"/>
        <v>1001</v>
      </c>
      <c r="D17" s="10">
        <v>2000</v>
      </c>
      <c r="F17" s="4">
        <v>7522.5</v>
      </c>
      <c r="G17" s="4">
        <v>7898.9199999999992</v>
      </c>
    </row>
    <row r="18" spans="2:7">
      <c r="B18" s="45" t="s">
        <v>150</v>
      </c>
      <c r="C18" s="10">
        <f t="shared" si="0"/>
        <v>2001</v>
      </c>
      <c r="D18" s="10">
        <v>3000</v>
      </c>
      <c r="F18" s="4">
        <v>9304.2999999999993</v>
      </c>
      <c r="G18" s="4">
        <v>9769.2199999999993</v>
      </c>
    </row>
    <row r="19" spans="2:7">
      <c r="B19" s="45" t="s">
        <v>151</v>
      </c>
      <c r="C19" s="10">
        <f t="shared" si="0"/>
        <v>3001</v>
      </c>
      <c r="D19" s="10">
        <v>4000</v>
      </c>
      <c r="F19" s="4">
        <v>10384</v>
      </c>
      <c r="G19" s="4">
        <v>10903.199999999999</v>
      </c>
    </row>
    <row r="20" spans="2:7">
      <c r="B20" s="45" t="s">
        <v>152</v>
      </c>
      <c r="C20" s="10">
        <f>D19+1</f>
        <v>4001</v>
      </c>
      <c r="D20" s="10" t="s">
        <v>153</v>
      </c>
      <c r="F20" s="46" t="s">
        <v>56</v>
      </c>
      <c r="G20" s="46" t="s">
        <v>56</v>
      </c>
    </row>
    <row r="21" spans="2:7" s="211" customFormat="1"/>
  </sheetData>
  <conditionalFormatting sqref="B12:F13 B20:F20 B14:E19">
    <cfRule type="expression" dxfId="8" priority="7">
      <formula>MOD(ROW(),2)</formula>
    </cfRule>
  </conditionalFormatting>
  <conditionalFormatting sqref="G20">
    <cfRule type="expression" dxfId="7" priority="6">
      <formula>MOD(ROW(),2)</formula>
    </cfRule>
  </conditionalFormatting>
  <conditionalFormatting sqref="G13">
    <cfRule type="expression" dxfId="6" priority="4">
      <formula>MOD(ROW(),2)</formula>
    </cfRule>
  </conditionalFormatting>
  <conditionalFormatting sqref="G12">
    <cfRule type="expression" dxfId="5" priority="3">
      <formula>MOD(ROW(),2)</formula>
    </cfRule>
  </conditionalFormatting>
  <conditionalFormatting sqref="F14:F19">
    <cfRule type="expression" dxfId="4" priority="2">
      <formula>MOD(ROW(),2)</formula>
    </cfRule>
  </conditionalFormatting>
  <conditionalFormatting sqref="G14:G19">
    <cfRule type="expression" dxfId="3" priority="1">
      <formula>MOD(ROW(),2)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2"/>
  <sheetViews>
    <sheetView workbookViewId="0">
      <selection activeCell="E5" sqref="E5:E29"/>
    </sheetView>
  </sheetViews>
  <sheetFormatPr defaultColWidth="8.88671875" defaultRowHeight="14.4"/>
  <cols>
    <col min="1" max="1" width="11.109375" style="112" customWidth="1"/>
    <col min="2" max="2" width="12.33203125" style="112" customWidth="1"/>
    <col min="3" max="3" width="3" style="112" customWidth="1"/>
    <col min="4" max="4" width="11.44140625" style="112" customWidth="1"/>
    <col min="5" max="5" width="14.44140625" style="112" customWidth="1"/>
    <col min="6" max="16384" width="8.88671875" style="112"/>
  </cols>
  <sheetData>
    <row r="1" spans="1:5" s="133" customFormat="1"/>
    <row r="2" spans="1:5" s="133" customFormat="1" ht="48.6" customHeight="1" thickBot="1">
      <c r="A2" s="550" t="s">
        <v>604</v>
      </c>
      <c r="B2" s="551"/>
      <c r="C2" s="551"/>
      <c r="D2" s="551"/>
      <c r="E2" s="551"/>
    </row>
    <row r="3" spans="1:5" ht="15.75" customHeight="1">
      <c r="A3" s="535" t="s">
        <v>462</v>
      </c>
      <c r="B3" s="535" t="s">
        <v>518</v>
      </c>
      <c r="C3" s="536"/>
      <c r="D3" s="536"/>
      <c r="E3" s="134" t="s">
        <v>605</v>
      </c>
    </row>
    <row r="4" spans="1:5" ht="15" thickBot="1">
      <c r="A4" s="527"/>
      <c r="B4" s="524"/>
      <c r="C4" s="525"/>
      <c r="D4" s="525"/>
      <c r="E4" s="135" t="s">
        <v>469</v>
      </c>
    </row>
    <row r="5" spans="1:5">
      <c r="A5" s="181" t="s">
        <v>606</v>
      </c>
      <c r="B5" s="126">
        <v>0</v>
      </c>
      <c r="C5" s="126" t="s">
        <v>471</v>
      </c>
      <c r="D5" s="126">
        <v>25000</v>
      </c>
      <c r="E5" s="431">
        <v>1821.9199999999998</v>
      </c>
    </row>
    <row r="6" spans="1:5">
      <c r="A6" s="181" t="s">
        <v>607</v>
      </c>
      <c r="B6" s="123">
        <v>25001</v>
      </c>
      <c r="C6" s="123" t="s">
        <v>471</v>
      </c>
      <c r="D6" s="123">
        <v>50000</v>
      </c>
      <c r="E6" s="432">
        <v>2447.3199999999997</v>
      </c>
    </row>
    <row r="7" spans="1:5">
      <c r="A7" s="181" t="s">
        <v>608</v>
      </c>
      <c r="B7" s="126">
        <v>50001</v>
      </c>
      <c r="C7" s="126" t="s">
        <v>471</v>
      </c>
      <c r="D7" s="126">
        <v>75000</v>
      </c>
      <c r="E7" s="431">
        <v>3252.08</v>
      </c>
    </row>
    <row r="8" spans="1:5">
      <c r="A8" s="181" t="s">
        <v>609</v>
      </c>
      <c r="B8" s="123">
        <v>75001</v>
      </c>
      <c r="C8" s="123" t="s">
        <v>471</v>
      </c>
      <c r="D8" s="123">
        <v>100000</v>
      </c>
      <c r="E8" s="182">
        <v>4881.66</v>
      </c>
    </row>
    <row r="9" spans="1:5">
      <c r="A9" s="181" t="s">
        <v>610</v>
      </c>
      <c r="B9" s="126">
        <v>100001</v>
      </c>
      <c r="C9" s="126" t="s">
        <v>471</v>
      </c>
      <c r="D9" s="126">
        <v>150000</v>
      </c>
      <c r="E9" s="183">
        <v>5792.62</v>
      </c>
    </row>
    <row r="10" spans="1:5">
      <c r="A10" s="181" t="s">
        <v>611</v>
      </c>
      <c r="B10" s="123">
        <v>150001</v>
      </c>
      <c r="C10" s="123" t="s">
        <v>471</v>
      </c>
      <c r="D10" s="123">
        <v>200000</v>
      </c>
      <c r="E10" s="182">
        <v>6845.1799999999994</v>
      </c>
    </row>
    <row r="11" spans="1:5">
      <c r="A11" s="181" t="s">
        <v>612</v>
      </c>
      <c r="B11" s="126">
        <v>200001</v>
      </c>
      <c r="C11" s="126" t="s">
        <v>471</v>
      </c>
      <c r="D11" s="126">
        <v>300000</v>
      </c>
      <c r="E11" s="183">
        <v>8208.08</v>
      </c>
    </row>
    <row r="12" spans="1:5">
      <c r="A12" s="181" t="s">
        <v>613</v>
      </c>
      <c r="B12" s="123">
        <v>300001</v>
      </c>
      <c r="C12" s="123" t="s">
        <v>471</v>
      </c>
      <c r="D12" s="123">
        <v>400000</v>
      </c>
      <c r="E12" s="182">
        <v>9578.06</v>
      </c>
    </row>
    <row r="13" spans="1:5">
      <c r="A13" s="181" t="s">
        <v>614</v>
      </c>
      <c r="B13" s="126">
        <v>400001</v>
      </c>
      <c r="C13" s="126" t="s">
        <v>471</v>
      </c>
      <c r="D13" s="126">
        <v>500000</v>
      </c>
      <c r="E13" s="183">
        <v>10940.96</v>
      </c>
    </row>
    <row r="14" spans="1:5">
      <c r="A14" s="181" t="s">
        <v>615</v>
      </c>
      <c r="B14" s="123">
        <v>500001</v>
      </c>
      <c r="C14" s="123" t="s">
        <v>471</v>
      </c>
      <c r="D14" s="123">
        <v>600000</v>
      </c>
      <c r="E14" s="182">
        <v>12309.76</v>
      </c>
    </row>
    <row r="15" spans="1:5">
      <c r="A15" s="181" t="s">
        <v>616</v>
      </c>
      <c r="B15" s="126">
        <v>600001</v>
      </c>
      <c r="C15" s="126" t="s">
        <v>471</v>
      </c>
      <c r="D15" s="126">
        <v>700000</v>
      </c>
      <c r="E15" s="183">
        <v>13684.46</v>
      </c>
    </row>
    <row r="16" spans="1:5">
      <c r="A16" s="181" t="s">
        <v>617</v>
      </c>
      <c r="B16" s="123">
        <v>700001</v>
      </c>
      <c r="C16" s="123" t="s">
        <v>471</v>
      </c>
      <c r="D16" s="123">
        <v>800000</v>
      </c>
      <c r="E16" s="182">
        <v>16101.099999999999</v>
      </c>
    </row>
    <row r="17" spans="1:5">
      <c r="A17" s="181" t="s">
        <v>618</v>
      </c>
      <c r="B17" s="126">
        <v>800001</v>
      </c>
      <c r="C17" s="126" t="s">
        <v>471</v>
      </c>
      <c r="D17" s="126">
        <v>900000</v>
      </c>
      <c r="E17" s="183">
        <v>18188.52</v>
      </c>
    </row>
    <row r="18" spans="1:5">
      <c r="A18" s="181" t="s">
        <v>619</v>
      </c>
      <c r="B18" s="123">
        <v>900001</v>
      </c>
      <c r="C18" s="123" t="s">
        <v>471</v>
      </c>
      <c r="D18" s="123">
        <v>1000000</v>
      </c>
      <c r="E18" s="182">
        <v>21217.579999999998</v>
      </c>
    </row>
    <row r="19" spans="1:5">
      <c r="A19" s="181" t="s">
        <v>620</v>
      </c>
      <c r="B19" s="126">
        <v>1000001</v>
      </c>
      <c r="C19" s="126" t="s">
        <v>471</v>
      </c>
      <c r="D19" s="126">
        <v>1100000</v>
      </c>
      <c r="E19" s="183">
        <v>23546.899999999998</v>
      </c>
    </row>
    <row r="20" spans="1:5">
      <c r="A20" s="181" t="s">
        <v>621</v>
      </c>
      <c r="B20" s="123">
        <v>1100001</v>
      </c>
      <c r="C20" s="123" t="s">
        <v>471</v>
      </c>
      <c r="D20" s="123">
        <v>1200000</v>
      </c>
      <c r="E20" s="182">
        <v>26502.799999999999</v>
      </c>
    </row>
    <row r="21" spans="1:5">
      <c r="A21" s="181" t="s">
        <v>622</v>
      </c>
      <c r="B21" s="126">
        <v>1200001</v>
      </c>
      <c r="C21" s="126" t="s">
        <v>471</v>
      </c>
      <c r="D21" s="126">
        <v>1300000</v>
      </c>
      <c r="E21" s="183">
        <v>29438.639999999999</v>
      </c>
    </row>
    <row r="22" spans="1:5">
      <c r="A22" s="181" t="s">
        <v>623</v>
      </c>
      <c r="B22" s="123">
        <v>1300001</v>
      </c>
      <c r="C22" s="123" t="s">
        <v>471</v>
      </c>
      <c r="D22" s="123">
        <v>1400000</v>
      </c>
      <c r="E22" s="182">
        <v>31767.96</v>
      </c>
    </row>
    <row r="23" spans="1:5">
      <c r="A23" s="181" t="s">
        <v>624</v>
      </c>
      <c r="B23" s="126">
        <v>1400001</v>
      </c>
      <c r="C23" s="126" t="s">
        <v>471</v>
      </c>
      <c r="D23" s="126">
        <v>1500000</v>
      </c>
      <c r="E23" s="183">
        <v>34655.42</v>
      </c>
    </row>
    <row r="24" spans="1:5">
      <c r="A24" s="181" t="s">
        <v>625</v>
      </c>
      <c r="B24" s="123">
        <v>1500001</v>
      </c>
      <c r="C24" s="123" t="s">
        <v>471</v>
      </c>
      <c r="D24" s="123">
        <v>1600000</v>
      </c>
      <c r="E24" s="182">
        <v>37547.599999999999</v>
      </c>
    </row>
    <row r="25" spans="1:5">
      <c r="A25" s="181" t="s">
        <v>626</v>
      </c>
      <c r="B25" s="126">
        <v>1600001</v>
      </c>
      <c r="C25" s="126" t="s">
        <v>471</v>
      </c>
      <c r="D25" s="126">
        <v>1700000</v>
      </c>
      <c r="E25" s="183">
        <v>39548.879999999997</v>
      </c>
    </row>
    <row r="26" spans="1:5">
      <c r="A26" s="181" t="s">
        <v>627</v>
      </c>
      <c r="B26" s="123">
        <v>1700001</v>
      </c>
      <c r="C26" s="123" t="s">
        <v>471</v>
      </c>
      <c r="D26" s="123">
        <v>1800000</v>
      </c>
      <c r="E26" s="182">
        <v>42386.78</v>
      </c>
    </row>
    <row r="27" spans="1:5">
      <c r="A27" s="181" t="s">
        <v>628</v>
      </c>
      <c r="B27" s="126">
        <v>1800001</v>
      </c>
      <c r="C27" s="126" t="s">
        <v>471</v>
      </c>
      <c r="D27" s="126">
        <v>1900000</v>
      </c>
      <c r="E27" s="183">
        <v>45211.7</v>
      </c>
    </row>
    <row r="28" spans="1:5">
      <c r="A28" s="181" t="s">
        <v>629</v>
      </c>
      <c r="B28" s="123">
        <v>1900001</v>
      </c>
      <c r="C28" s="123" t="s">
        <v>471</v>
      </c>
      <c r="D28" s="123">
        <v>2000000</v>
      </c>
      <c r="E28" s="182">
        <v>49994.239999999998</v>
      </c>
    </row>
    <row r="29" spans="1:5">
      <c r="A29" s="181" t="s">
        <v>630</v>
      </c>
      <c r="B29" s="126">
        <v>2000001</v>
      </c>
      <c r="C29" s="126" t="s">
        <v>471</v>
      </c>
      <c r="D29" s="126">
        <v>2100000</v>
      </c>
      <c r="E29" s="431">
        <v>55537.88</v>
      </c>
    </row>
    <row r="30" spans="1:5" s="133" customFormat="1">
      <c r="A30" s="428"/>
      <c r="B30" s="428"/>
      <c r="C30" s="428"/>
      <c r="D30" s="429"/>
      <c r="E30" s="430"/>
    </row>
    <row r="31" spans="1:5" s="133" customFormat="1">
      <c r="A31" s="537" t="s">
        <v>524</v>
      </c>
      <c r="B31" s="537"/>
      <c r="C31" s="537"/>
      <c r="D31" s="537"/>
      <c r="E31" s="537"/>
    </row>
    <row r="32" spans="1:5" s="133" customFormat="1" ht="24.75" customHeight="1">
      <c r="A32" s="538" t="s">
        <v>631</v>
      </c>
      <c r="B32" s="538"/>
      <c r="C32" s="538"/>
      <c r="D32" s="538"/>
      <c r="E32" s="538"/>
    </row>
  </sheetData>
  <mergeCells count="5">
    <mergeCell ref="A2:E2"/>
    <mergeCell ref="A3:A4"/>
    <mergeCell ref="B3:D4"/>
    <mergeCell ref="A31:E31"/>
    <mergeCell ref="A32:E32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22"/>
  <sheetViews>
    <sheetView workbookViewId="0">
      <selection activeCell="S21" sqref="S21"/>
    </sheetView>
  </sheetViews>
  <sheetFormatPr defaultColWidth="8.88671875" defaultRowHeight="14.4"/>
  <cols>
    <col min="1" max="2" width="8.88671875" style="112"/>
    <col min="3" max="3" width="5.6640625" style="112" customWidth="1"/>
    <col min="4" max="4" width="8.88671875" style="112"/>
    <col min="5" max="5" width="10.44140625" style="112" customWidth="1"/>
    <col min="6" max="16384" width="8.88671875" style="112"/>
  </cols>
  <sheetData>
    <row r="1" spans="1:5" s="133" customFormat="1" ht="15" thickBot="1"/>
    <row r="2" spans="1:5" ht="15" thickBot="1">
      <c r="A2" s="552" t="s">
        <v>632</v>
      </c>
      <c r="B2" s="553"/>
      <c r="C2" s="553"/>
      <c r="D2" s="553"/>
      <c r="E2" s="553"/>
    </row>
    <row r="3" spans="1:5" ht="58.35" customHeight="1" thickBot="1">
      <c r="A3" s="184" t="s">
        <v>462</v>
      </c>
      <c r="B3" s="554" t="s">
        <v>633</v>
      </c>
      <c r="C3" s="555"/>
      <c r="D3" s="556"/>
      <c r="E3" s="185" t="s">
        <v>634</v>
      </c>
    </row>
    <row r="4" spans="1:5" ht="14.4" customHeight="1">
      <c r="A4" s="186" t="s">
        <v>635</v>
      </c>
      <c r="B4" s="186">
        <v>0</v>
      </c>
      <c r="C4" s="187" t="s">
        <v>471</v>
      </c>
      <c r="D4" s="186">
        <v>20</v>
      </c>
      <c r="E4" s="433">
        <v>1053.74</v>
      </c>
    </row>
    <row r="5" spans="1:5">
      <c r="A5" s="188" t="s">
        <v>636</v>
      </c>
      <c r="B5" s="188">
        <v>21</v>
      </c>
      <c r="C5" s="189" t="s">
        <v>471</v>
      </c>
      <c r="D5" s="188">
        <v>40</v>
      </c>
      <c r="E5" s="434">
        <v>1765.28</v>
      </c>
    </row>
    <row r="6" spans="1:5">
      <c r="A6" s="186" t="s">
        <v>637</v>
      </c>
      <c r="B6" s="186">
        <v>41</v>
      </c>
      <c r="C6" s="187" t="s">
        <v>471</v>
      </c>
      <c r="D6" s="186">
        <v>60</v>
      </c>
      <c r="E6" s="433">
        <v>2632.58</v>
      </c>
    </row>
    <row r="7" spans="1:5">
      <c r="A7" s="188" t="s">
        <v>638</v>
      </c>
      <c r="B7" s="188">
        <v>61</v>
      </c>
      <c r="C7" s="189" t="s">
        <v>471</v>
      </c>
      <c r="D7" s="188">
        <v>80</v>
      </c>
      <c r="E7" s="434">
        <v>3388.96</v>
      </c>
    </row>
    <row r="8" spans="1:5">
      <c r="A8" s="186" t="s">
        <v>639</v>
      </c>
      <c r="B8" s="186">
        <v>81</v>
      </c>
      <c r="C8" s="187" t="s">
        <v>471</v>
      </c>
      <c r="D8" s="186">
        <v>100</v>
      </c>
      <c r="E8" s="433">
        <v>4237.38</v>
      </c>
    </row>
    <row r="9" spans="1:5">
      <c r="A9" s="188" t="s">
        <v>640</v>
      </c>
      <c r="B9" s="188">
        <v>101</v>
      </c>
      <c r="C9" s="189" t="s">
        <v>471</v>
      </c>
      <c r="D9" s="188">
        <v>150</v>
      </c>
      <c r="E9" s="434">
        <v>6095.88</v>
      </c>
    </row>
    <row r="10" spans="1:5">
      <c r="A10" s="186" t="s">
        <v>641</v>
      </c>
      <c r="B10" s="186">
        <v>151</v>
      </c>
      <c r="C10" s="187" t="s">
        <v>471</v>
      </c>
      <c r="D10" s="186">
        <v>200</v>
      </c>
      <c r="E10" s="433">
        <v>7762.04</v>
      </c>
    </row>
    <row r="11" spans="1:5">
      <c r="A11" s="190" t="s">
        <v>642</v>
      </c>
      <c r="B11" s="188">
        <v>201</v>
      </c>
      <c r="C11" s="189" t="s">
        <v>471</v>
      </c>
      <c r="D11" s="188">
        <v>250</v>
      </c>
      <c r="E11" s="434">
        <v>9701.9599999999991</v>
      </c>
    </row>
    <row r="12" spans="1:5">
      <c r="A12" s="186" t="s">
        <v>643</v>
      </c>
      <c r="B12" s="186">
        <v>251</v>
      </c>
      <c r="C12" s="187" t="s">
        <v>471</v>
      </c>
      <c r="D12" s="186">
        <v>300</v>
      </c>
      <c r="E12" s="433">
        <v>11634.8</v>
      </c>
    </row>
    <row r="13" spans="1:5">
      <c r="A13" s="188" t="s">
        <v>644</v>
      </c>
      <c r="B13" s="188">
        <v>301</v>
      </c>
      <c r="C13" s="189" t="s">
        <v>471</v>
      </c>
      <c r="D13" s="188">
        <v>400</v>
      </c>
      <c r="E13" s="434">
        <v>12817.16</v>
      </c>
    </row>
    <row r="14" spans="1:5">
      <c r="A14" s="186" t="s">
        <v>645</v>
      </c>
      <c r="B14" s="186">
        <v>401</v>
      </c>
      <c r="C14" s="187" t="s">
        <v>471</v>
      </c>
      <c r="D14" s="186">
        <v>500</v>
      </c>
      <c r="E14" s="433">
        <v>14626.099999999999</v>
      </c>
    </row>
    <row r="15" spans="1:5">
      <c r="A15" s="188" t="s">
        <v>646</v>
      </c>
      <c r="B15" s="188">
        <v>501</v>
      </c>
      <c r="C15" s="189" t="s">
        <v>471</v>
      </c>
      <c r="D15" s="188">
        <v>600</v>
      </c>
      <c r="E15" s="434">
        <v>15996.08</v>
      </c>
    </row>
    <row r="16" spans="1:5">
      <c r="A16" s="186" t="s">
        <v>647</v>
      </c>
      <c r="B16" s="186">
        <v>601</v>
      </c>
      <c r="C16" s="187" t="s">
        <v>471</v>
      </c>
      <c r="D16" s="186">
        <v>800</v>
      </c>
      <c r="E16" s="433">
        <v>16367.779999999999</v>
      </c>
    </row>
    <row r="17" spans="1:5">
      <c r="A17" s="188" t="s">
        <v>648</v>
      </c>
      <c r="B17" s="188">
        <v>801</v>
      </c>
      <c r="C17" s="189" t="s">
        <v>471</v>
      </c>
      <c r="D17" s="188">
        <v>1000</v>
      </c>
      <c r="E17" s="434">
        <v>18523.64</v>
      </c>
    </row>
    <row r="18" spans="1:5">
      <c r="A18" s="186" t="s">
        <v>649</v>
      </c>
      <c r="B18" s="186">
        <v>1001</v>
      </c>
      <c r="C18" s="187" t="s">
        <v>471</v>
      </c>
      <c r="D18" s="186">
        <v>1250</v>
      </c>
      <c r="E18" s="433">
        <v>20666.52</v>
      </c>
    </row>
    <row r="19" spans="1:5">
      <c r="A19" s="188" t="s">
        <v>650</v>
      </c>
      <c r="B19" s="188">
        <v>1251</v>
      </c>
      <c r="C19" s="189" t="s">
        <v>471</v>
      </c>
      <c r="D19" s="188">
        <v>1500</v>
      </c>
      <c r="E19" s="434">
        <v>22822.379999999997</v>
      </c>
    </row>
    <row r="20" spans="1:5">
      <c r="A20" s="186" t="s">
        <v>651</v>
      </c>
      <c r="B20" s="186">
        <v>1501</v>
      </c>
      <c r="C20" s="187" t="s">
        <v>471</v>
      </c>
      <c r="D20" s="186">
        <v>1750</v>
      </c>
      <c r="E20" s="433">
        <v>24972.34</v>
      </c>
    </row>
    <row r="21" spans="1:5">
      <c r="A21" s="188" t="s">
        <v>652</v>
      </c>
      <c r="B21" s="188">
        <v>1751</v>
      </c>
      <c r="C21" s="189" t="s">
        <v>471</v>
      </c>
      <c r="D21" s="188">
        <v>2000</v>
      </c>
      <c r="E21" s="434">
        <v>26762.399999999998</v>
      </c>
    </row>
    <row r="22" spans="1:5" s="133" customFormat="1"/>
  </sheetData>
  <mergeCells count="2">
    <mergeCell ref="A2:E2"/>
    <mergeCell ref="B3:D3"/>
  </mergeCells>
  <pageMargins left="0.7" right="0.7" top="0.75" bottom="0.75" header="0.3" footer="0.3"/>
  <pageSetup scale="8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39"/>
  <sheetViews>
    <sheetView topLeftCell="A2" workbookViewId="0">
      <selection activeCell="F43" sqref="F43"/>
    </sheetView>
  </sheetViews>
  <sheetFormatPr defaultColWidth="8.88671875" defaultRowHeight="10.199999999999999"/>
  <cols>
    <col min="1" max="1" width="1.6640625" style="28" customWidth="1"/>
    <col min="2" max="3" width="8.6640625" style="28" customWidth="1"/>
    <col min="4" max="4" width="1.6640625" style="28" customWidth="1"/>
    <col min="5" max="5" width="15" style="28" customWidth="1"/>
    <col min="6" max="6" width="16.6640625" style="28" customWidth="1"/>
    <col min="7" max="7" width="5.33203125" style="28" customWidth="1"/>
    <col min="8" max="8" width="17.88671875" style="28" customWidth="1"/>
    <col min="9" max="9" width="17.6640625" style="28" customWidth="1"/>
    <col min="10" max="10" width="18.44140625" style="28" customWidth="1"/>
    <col min="11" max="11" width="15.6640625" style="28" customWidth="1"/>
    <col min="12" max="12" width="18.6640625" style="28" customWidth="1"/>
    <col min="13" max="13" width="19.88671875" style="28" customWidth="1"/>
    <col min="14" max="14" width="16.6640625" style="28" customWidth="1"/>
    <col min="15" max="16" width="16.44140625" style="28" customWidth="1"/>
    <col min="17" max="18" width="12.6640625" style="28" customWidth="1"/>
    <col min="19" max="16384" width="8.88671875" style="28"/>
  </cols>
  <sheetData>
    <row r="1" spans="1:16" s="213" customFormat="1" ht="12"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213" customFormat="1" ht="18">
      <c r="B2" s="355" t="s">
        <v>653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213" customFormat="1" ht="12"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2">
      <c r="B4" s="351"/>
      <c r="C4" s="351"/>
      <c r="D4" s="40"/>
      <c r="E4" s="41" t="s">
        <v>654</v>
      </c>
      <c r="F4" s="41"/>
    </row>
    <row r="5" spans="1:16" ht="12">
      <c r="B5" s="351"/>
      <c r="C5" s="351"/>
      <c r="D5" s="40"/>
      <c r="E5" s="352" t="s">
        <v>116</v>
      </c>
      <c r="F5" s="352" t="s">
        <v>655</v>
      </c>
    </row>
    <row r="6" spans="1:16" ht="12">
      <c r="B6" s="351"/>
      <c r="C6" s="351"/>
      <c r="D6" s="40"/>
      <c r="E6" s="352"/>
      <c r="F6" s="352"/>
    </row>
    <row r="7" spans="1:16" ht="12" customHeight="1">
      <c r="B7" s="351"/>
      <c r="C7" s="351"/>
      <c r="D7" s="40"/>
      <c r="E7" s="41"/>
      <c r="F7" s="41"/>
    </row>
    <row r="8" spans="1:16" s="38" customFormat="1" ht="15" customHeight="1">
      <c r="A8" s="28"/>
      <c r="B8" s="58"/>
      <c r="C8" s="41"/>
      <c r="D8" s="40"/>
      <c r="E8" s="352"/>
      <c r="F8" s="39"/>
    </row>
    <row r="9" spans="1:16" s="38" customFormat="1" ht="15" customHeight="1">
      <c r="A9" s="28"/>
      <c r="B9" s="39"/>
      <c r="C9" s="39"/>
      <c r="D9" s="40"/>
      <c r="E9" s="41"/>
      <c r="F9" s="39" t="s">
        <v>656</v>
      </c>
    </row>
    <row r="10" spans="1:16" s="38" customFormat="1" ht="15" customHeight="1">
      <c r="A10" s="28"/>
      <c r="B10" s="41" t="s">
        <v>657</v>
      </c>
      <c r="C10" s="41"/>
      <c r="D10" s="40"/>
      <c r="E10" s="41" t="s">
        <v>658</v>
      </c>
      <c r="F10" s="39" t="s">
        <v>659</v>
      </c>
    </row>
    <row r="11" spans="1:16" s="38" customFormat="1">
      <c r="A11" s="28"/>
      <c r="B11" s="39" t="s">
        <v>49</v>
      </c>
      <c r="C11" s="39" t="s">
        <v>50</v>
      </c>
      <c r="D11" s="40"/>
      <c r="E11" s="39" t="s">
        <v>142</v>
      </c>
      <c r="F11" s="39" t="s">
        <v>53</v>
      </c>
    </row>
    <row r="12" spans="1:16" ht="5.0999999999999996" customHeight="1">
      <c r="H12" s="38"/>
      <c r="I12" s="38"/>
    </row>
    <row r="13" spans="1:16" ht="16.2" thickBot="1">
      <c r="B13" s="37" t="s">
        <v>112</v>
      </c>
      <c r="C13" s="36"/>
      <c r="D13" s="36"/>
      <c r="E13" s="36"/>
      <c r="F13" s="36"/>
      <c r="H13" s="557"/>
      <c r="I13" s="557"/>
    </row>
    <row r="14" spans="1:16" s="35" customFormat="1" ht="5.0999999999999996" customHeight="1">
      <c r="H14" s="28"/>
      <c r="I14" s="28"/>
      <c r="J14" s="28"/>
      <c r="K14" s="28"/>
      <c r="L14" s="28"/>
      <c r="M14" s="28"/>
      <c r="N14" s="28"/>
      <c r="O14" s="28"/>
    </row>
    <row r="15" spans="1:16" ht="10.35" customHeight="1">
      <c r="B15" s="33">
        <v>0</v>
      </c>
      <c r="C15" s="33">
        <v>20</v>
      </c>
      <c r="E15" s="34">
        <v>1561.1399999999999</v>
      </c>
      <c r="F15" s="34">
        <v>186.44</v>
      </c>
    </row>
    <row r="16" spans="1:16">
      <c r="B16" s="33">
        <f t="shared" ref="B16:B32" si="0">C15+1</f>
        <v>21</v>
      </c>
      <c r="C16" s="33">
        <v>40</v>
      </c>
      <c r="E16" s="31">
        <v>2731.7</v>
      </c>
      <c r="F16" s="31">
        <v>310.33999999999997</v>
      </c>
      <c r="J16" s="30"/>
    </row>
    <row r="17" spans="2:6">
      <c r="B17" s="33">
        <f t="shared" si="0"/>
        <v>41</v>
      </c>
      <c r="C17" s="33">
        <v>60</v>
      </c>
      <c r="E17" s="31">
        <v>3983.68</v>
      </c>
      <c r="F17" s="31">
        <v>434.23999999999995</v>
      </c>
    </row>
    <row r="18" spans="2:6">
      <c r="B18" s="33">
        <f t="shared" si="0"/>
        <v>61</v>
      </c>
      <c r="C18" s="33">
        <v>80</v>
      </c>
      <c r="E18" s="31">
        <v>5154.24</v>
      </c>
      <c r="F18" s="31">
        <v>558.14</v>
      </c>
    </row>
    <row r="19" spans="2:6">
      <c r="B19" s="33">
        <f t="shared" si="0"/>
        <v>81</v>
      </c>
      <c r="C19" s="33">
        <v>100</v>
      </c>
      <c r="E19" s="31">
        <v>6244.5599999999995</v>
      </c>
      <c r="F19" s="31">
        <v>682.04</v>
      </c>
    </row>
    <row r="20" spans="2:6">
      <c r="B20" s="33">
        <f t="shared" si="0"/>
        <v>101</v>
      </c>
      <c r="C20" s="33">
        <v>150</v>
      </c>
      <c r="E20" s="31">
        <v>9075.3799999999992</v>
      </c>
      <c r="F20" s="31">
        <v>929.83999999999992</v>
      </c>
    </row>
    <row r="21" spans="2:6">
      <c r="B21" s="33">
        <f t="shared" si="0"/>
        <v>151</v>
      </c>
      <c r="C21" s="33">
        <v>200</v>
      </c>
      <c r="E21" s="31">
        <v>11709.14</v>
      </c>
      <c r="F21" s="31">
        <v>1177.6399999999999</v>
      </c>
    </row>
    <row r="22" spans="2:6">
      <c r="B22" s="33">
        <f t="shared" si="0"/>
        <v>201</v>
      </c>
      <c r="C22" s="33">
        <v>250</v>
      </c>
      <c r="E22" s="31">
        <v>14149.38</v>
      </c>
      <c r="F22" s="31">
        <v>1425.4399999999998</v>
      </c>
    </row>
    <row r="23" spans="2:6">
      <c r="B23" s="33">
        <f t="shared" si="0"/>
        <v>251</v>
      </c>
      <c r="C23" s="33">
        <v>300</v>
      </c>
      <c r="E23" s="31">
        <v>16392.559999999998</v>
      </c>
      <c r="F23" s="31">
        <v>1610.6999999999998</v>
      </c>
    </row>
    <row r="24" spans="2:6">
      <c r="B24" s="33">
        <f t="shared" si="0"/>
        <v>301</v>
      </c>
      <c r="C24" s="33">
        <v>400</v>
      </c>
      <c r="E24" s="31">
        <v>17172.54</v>
      </c>
      <c r="F24" s="31">
        <v>1673.24</v>
      </c>
    </row>
    <row r="25" spans="2:6">
      <c r="B25" s="33">
        <f t="shared" si="0"/>
        <v>401</v>
      </c>
      <c r="C25" s="33">
        <v>500</v>
      </c>
      <c r="E25" s="31">
        <v>17563.12</v>
      </c>
      <c r="F25" s="31">
        <v>1734.6</v>
      </c>
    </row>
    <row r="26" spans="2:6">
      <c r="B26" s="33">
        <f t="shared" si="0"/>
        <v>501</v>
      </c>
      <c r="C26" s="33">
        <v>600</v>
      </c>
      <c r="E26" s="31">
        <v>18733.68</v>
      </c>
      <c r="F26" s="31">
        <v>1858.5</v>
      </c>
    </row>
    <row r="27" spans="2:6">
      <c r="B27" s="33">
        <f t="shared" si="0"/>
        <v>601</v>
      </c>
      <c r="C27" s="33">
        <v>800</v>
      </c>
      <c r="E27" s="31">
        <v>23417.1</v>
      </c>
      <c r="F27" s="31">
        <v>2354.1</v>
      </c>
    </row>
    <row r="28" spans="2:6">
      <c r="B28" s="33">
        <f t="shared" si="0"/>
        <v>801</v>
      </c>
      <c r="C28" s="33">
        <v>1000</v>
      </c>
      <c r="E28" s="31">
        <v>27320.539999999997</v>
      </c>
      <c r="F28" s="31">
        <v>2725.7999999999997</v>
      </c>
    </row>
    <row r="29" spans="2:6">
      <c r="B29" s="33">
        <f t="shared" si="0"/>
        <v>1001</v>
      </c>
      <c r="C29" s="33">
        <v>1250</v>
      </c>
      <c r="E29" s="31">
        <v>31712.5</v>
      </c>
      <c r="F29" s="31">
        <v>3221.3999999999996</v>
      </c>
    </row>
    <row r="30" spans="2:6">
      <c r="B30" s="33">
        <f t="shared" si="0"/>
        <v>1251</v>
      </c>
      <c r="C30" s="33">
        <v>1500</v>
      </c>
      <c r="E30" s="31">
        <v>35126.239999999998</v>
      </c>
      <c r="F30" s="31">
        <v>3469.2</v>
      </c>
    </row>
    <row r="31" spans="2:6">
      <c r="B31" s="33">
        <f t="shared" si="0"/>
        <v>1501</v>
      </c>
      <c r="C31" s="33">
        <v>1750</v>
      </c>
      <c r="E31" s="31">
        <v>37566.479999999996</v>
      </c>
      <c r="F31" s="31">
        <v>3717</v>
      </c>
    </row>
    <row r="32" spans="2:6">
      <c r="B32" s="33">
        <f t="shared" si="0"/>
        <v>1751</v>
      </c>
      <c r="C32" s="33">
        <v>2000</v>
      </c>
      <c r="E32" s="31">
        <v>39028.5</v>
      </c>
      <c r="F32" s="31">
        <v>3964.7999999999997</v>
      </c>
    </row>
    <row r="33" spans="2:6">
      <c r="B33" s="32" t="s">
        <v>660</v>
      </c>
      <c r="C33" s="353" t="s">
        <v>55</v>
      </c>
      <c r="E33" s="354" t="s">
        <v>56</v>
      </c>
      <c r="F33" s="354" t="s">
        <v>56</v>
      </c>
    </row>
    <row r="34" spans="2:6" ht="5.0999999999999996" customHeight="1">
      <c r="E34" s="213"/>
    </row>
    <row r="35" spans="2:6" ht="5.0999999999999996" customHeight="1">
      <c r="B35" s="59"/>
      <c r="C35" s="59"/>
      <c r="D35" s="59"/>
      <c r="E35" s="344"/>
      <c r="F35" s="344"/>
    </row>
    <row r="36" spans="2:6">
      <c r="B36" s="62" t="s">
        <v>131</v>
      </c>
    </row>
    <row r="37" spans="2:6">
      <c r="B37" s="62" t="s">
        <v>661</v>
      </c>
    </row>
    <row r="38" spans="2:6">
      <c r="B38" s="62" t="s">
        <v>662</v>
      </c>
    </row>
    <row r="39" spans="2:6">
      <c r="B39" s="62" t="s">
        <v>663</v>
      </c>
    </row>
  </sheetData>
  <mergeCells count="1">
    <mergeCell ref="H13:I13"/>
  </mergeCells>
  <conditionalFormatting sqref="D15:F33">
    <cfRule type="expression" dxfId="2" priority="12">
      <formula>MOD(ROW(),2)</formula>
    </cfRule>
  </conditionalFormatting>
  <conditionalFormatting sqref="B15:C32">
    <cfRule type="expression" dxfId="1" priority="11">
      <formula>MOD(ROW(),2)</formula>
    </cfRule>
  </conditionalFormatting>
  <conditionalFormatting sqref="B33:C33">
    <cfRule type="expression" dxfId="0" priority="10">
      <formula>MOD(ROW(),2)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12"/>
  <sheetViews>
    <sheetView workbookViewId="0">
      <selection activeCell="AA11" sqref="AA11"/>
    </sheetView>
  </sheetViews>
  <sheetFormatPr defaultColWidth="8.88671875" defaultRowHeight="10.199999999999999"/>
  <cols>
    <col min="1" max="1" width="1.6640625" style="330" customWidth="1"/>
    <col min="2" max="2" width="18.44140625" style="330" customWidth="1"/>
    <col min="3" max="3" width="8.88671875" style="330"/>
    <col min="4" max="4" width="1.6640625" style="330" customWidth="1"/>
    <col min="5" max="7" width="9.33203125" style="330" customWidth="1"/>
    <col min="8" max="8" width="11.33203125" style="330" customWidth="1"/>
    <col min="9" max="14" width="9.33203125" style="330" customWidth="1"/>
    <col min="15" max="15" width="1.44140625" style="330" customWidth="1"/>
    <col min="16" max="22" width="9.33203125" style="330" customWidth="1"/>
    <col min="23" max="23" width="1.6640625" style="330" customWidth="1"/>
    <col min="24" max="24" width="9.33203125" style="376" customWidth="1"/>
    <col min="25" max="25" width="9.33203125" style="330" customWidth="1"/>
    <col min="26" max="26" width="2" style="330" customWidth="1"/>
    <col min="27" max="16384" width="8.88671875" style="330"/>
  </cols>
  <sheetData>
    <row r="1" spans="1:29" ht="17.399999999999999">
      <c r="A1" s="356" t="s">
        <v>74</v>
      </c>
      <c r="B1" s="357"/>
      <c r="C1" s="357"/>
      <c r="D1" s="357"/>
      <c r="E1" s="358"/>
      <c r="F1" s="358"/>
      <c r="G1" s="358"/>
      <c r="H1" s="358"/>
      <c r="I1" s="358"/>
      <c r="J1" s="358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60"/>
      <c r="X1" s="361"/>
      <c r="Y1" s="359"/>
    </row>
    <row r="2" spans="1:29" ht="12">
      <c r="B2" s="362"/>
      <c r="C2" s="362"/>
      <c r="D2" s="363"/>
      <c r="E2" s="364" t="s">
        <v>26</v>
      </c>
      <c r="F2" s="364"/>
      <c r="G2" s="365" t="s">
        <v>75</v>
      </c>
      <c r="H2" s="365"/>
      <c r="I2" s="364" t="s">
        <v>76</v>
      </c>
      <c r="J2" s="364"/>
      <c r="K2" s="364"/>
      <c r="L2" s="364"/>
      <c r="M2" s="364"/>
      <c r="N2" s="364"/>
      <c r="P2" s="366" t="s">
        <v>11</v>
      </c>
      <c r="Q2" s="366"/>
      <c r="R2" s="366"/>
      <c r="S2" s="366"/>
      <c r="T2" s="366"/>
      <c r="U2" s="366"/>
      <c r="V2" s="366"/>
      <c r="X2" s="367" t="s">
        <v>77</v>
      </c>
      <c r="Y2" s="368"/>
    </row>
    <row r="3" spans="1:29" s="334" customFormat="1" ht="15" customHeight="1">
      <c r="A3" s="330"/>
      <c r="B3" s="369"/>
      <c r="C3" s="369"/>
      <c r="D3" s="363"/>
      <c r="E3" s="490" t="s">
        <v>3</v>
      </c>
      <c r="F3" s="490"/>
      <c r="G3" s="490" t="s">
        <v>5</v>
      </c>
      <c r="H3" s="490"/>
      <c r="I3" s="362" t="s">
        <v>78</v>
      </c>
      <c r="J3" s="362"/>
      <c r="K3" s="370" t="s">
        <v>79</v>
      </c>
      <c r="L3" s="370"/>
      <c r="M3" s="489" t="s">
        <v>64</v>
      </c>
      <c r="N3" s="489"/>
      <c r="P3" s="490" t="s">
        <v>11</v>
      </c>
      <c r="Q3" s="490"/>
      <c r="R3" s="489" t="s">
        <v>79</v>
      </c>
      <c r="S3" s="489"/>
      <c r="T3" s="371" t="s">
        <v>80</v>
      </c>
      <c r="U3" s="372" t="s">
        <v>81</v>
      </c>
      <c r="V3" s="372"/>
      <c r="X3" s="489" t="s">
        <v>82</v>
      </c>
      <c r="Y3" s="489"/>
    </row>
    <row r="4" spans="1:29" s="334" customFormat="1" ht="15" customHeight="1">
      <c r="A4" s="330"/>
      <c r="B4" s="445"/>
      <c r="C4" s="445"/>
      <c r="D4" s="363"/>
      <c r="E4" s="490" t="s">
        <v>12</v>
      </c>
      <c r="F4" s="490"/>
      <c r="G4" s="490" t="s">
        <v>13</v>
      </c>
      <c r="H4" s="490"/>
      <c r="I4" s="372" t="s">
        <v>83</v>
      </c>
      <c r="J4" s="372"/>
      <c r="K4" s="373" t="s">
        <v>84</v>
      </c>
      <c r="L4" s="372"/>
      <c r="M4" s="372" t="s">
        <v>85</v>
      </c>
      <c r="N4" s="372"/>
      <c r="P4" s="490" t="s">
        <v>14</v>
      </c>
      <c r="Q4" s="491"/>
      <c r="R4" s="489" t="s">
        <v>84</v>
      </c>
      <c r="S4" s="489"/>
      <c r="T4" s="372" t="s">
        <v>86</v>
      </c>
      <c r="U4" s="372" t="s">
        <v>87</v>
      </c>
      <c r="V4" s="372"/>
      <c r="X4" s="372" t="s">
        <v>88</v>
      </c>
      <c r="Y4" s="372"/>
    </row>
    <row r="5" spans="1:29" s="334" customFormat="1" ht="16.350000000000001" customHeight="1">
      <c r="A5" s="330"/>
      <c r="B5" s="369"/>
      <c r="C5" s="372"/>
      <c r="D5" s="363"/>
      <c r="E5" s="492" t="s">
        <v>51</v>
      </c>
      <c r="F5" s="493"/>
      <c r="G5" s="492" t="s">
        <v>52</v>
      </c>
      <c r="H5" s="493"/>
      <c r="I5" s="369" t="s">
        <v>53</v>
      </c>
      <c r="J5" s="369"/>
      <c r="K5" s="369" t="s">
        <v>89</v>
      </c>
      <c r="L5" s="369"/>
      <c r="M5" s="369" t="s">
        <v>53</v>
      </c>
      <c r="N5" s="369"/>
      <c r="P5" s="369" t="s">
        <v>51</v>
      </c>
      <c r="Q5" s="369"/>
      <c r="R5" s="369" t="s">
        <v>89</v>
      </c>
      <c r="S5" s="369"/>
      <c r="T5" s="374" t="s">
        <v>90</v>
      </c>
      <c r="U5" s="369" t="s">
        <v>53</v>
      </c>
      <c r="V5" s="369"/>
      <c r="X5" s="369" t="s">
        <v>53</v>
      </c>
      <c r="Y5" s="369"/>
    </row>
    <row r="6" spans="1:29" s="334" customFormat="1">
      <c r="A6" s="330"/>
      <c r="B6" s="445" t="s">
        <v>48</v>
      </c>
      <c r="C6" s="372" t="s">
        <v>91</v>
      </c>
      <c r="D6" s="363"/>
      <c r="E6" s="445" t="s">
        <v>92</v>
      </c>
      <c r="F6" s="445" t="s">
        <v>93</v>
      </c>
      <c r="G6" s="445" t="s">
        <v>92</v>
      </c>
      <c r="H6" s="445" t="s">
        <v>93</v>
      </c>
      <c r="I6" s="445" t="s">
        <v>92</v>
      </c>
      <c r="J6" s="445" t="s">
        <v>93</v>
      </c>
      <c r="K6" s="375" t="s">
        <v>92</v>
      </c>
      <c r="L6" s="445" t="s">
        <v>93</v>
      </c>
      <c r="M6" s="445" t="s">
        <v>92</v>
      </c>
      <c r="N6" s="445" t="s">
        <v>93</v>
      </c>
      <c r="P6" s="445" t="s">
        <v>92</v>
      </c>
      <c r="Q6" s="445" t="s">
        <v>93</v>
      </c>
      <c r="R6" s="445" t="s">
        <v>53</v>
      </c>
      <c r="S6" s="445" t="s">
        <v>93</v>
      </c>
      <c r="T6" s="445" t="s">
        <v>53</v>
      </c>
      <c r="U6" s="445" t="s">
        <v>92</v>
      </c>
      <c r="V6" s="445" t="s">
        <v>93</v>
      </c>
      <c r="X6" s="445" t="s">
        <v>92</v>
      </c>
      <c r="Y6" s="445" t="s">
        <v>93</v>
      </c>
    </row>
    <row r="7" spans="1:29" ht="5.0999999999999996" customHeight="1">
      <c r="K7" s="376"/>
      <c r="X7" s="330"/>
    </row>
    <row r="8" spans="1:29" ht="16.2" thickBot="1">
      <c r="B8" s="377"/>
      <c r="C8" s="335"/>
      <c r="D8" s="335"/>
      <c r="E8" s="378"/>
      <c r="F8" s="378"/>
      <c r="G8" s="378"/>
      <c r="H8" s="378"/>
      <c r="I8" s="379"/>
      <c r="J8" s="378"/>
      <c r="K8" s="380"/>
      <c r="L8" s="378"/>
      <c r="M8" s="381"/>
      <c r="N8" s="378"/>
      <c r="P8" s="379"/>
      <c r="Q8" s="378"/>
      <c r="R8" s="378"/>
      <c r="S8" s="378"/>
      <c r="T8" s="378"/>
      <c r="U8" s="378"/>
      <c r="V8" s="378"/>
      <c r="X8" s="378"/>
      <c r="Y8" s="378"/>
    </row>
    <row r="9" spans="1:29" s="336" customFormat="1" ht="5.0999999999999996" customHeight="1">
      <c r="K9" s="382"/>
      <c r="O9" s="330"/>
    </row>
    <row r="10" spans="1:29" ht="10.35" customHeight="1">
      <c r="B10" s="383" t="str">
        <f>"Users: "&amp;TEXT(C10,"#")</f>
        <v>Users: 4</v>
      </c>
      <c r="C10" s="384">
        <v>4</v>
      </c>
      <c r="E10" s="385">
        <v>1033.5360000000001</v>
      </c>
      <c r="F10" s="385">
        <v>4134.1440000000002</v>
      </c>
      <c r="G10" s="385">
        <v>1240.2432000000001</v>
      </c>
      <c r="H10" s="385">
        <v>4960.9728000000005</v>
      </c>
      <c r="I10" s="385">
        <v>322.56000000000006</v>
      </c>
      <c r="J10" s="385">
        <v>1290.2400000000002</v>
      </c>
      <c r="K10" s="385">
        <v>127.68</v>
      </c>
      <c r="L10" s="385">
        <v>510.72</v>
      </c>
      <c r="M10" s="385">
        <v>202.94400000000002</v>
      </c>
      <c r="N10" s="385">
        <v>811.77600000000007</v>
      </c>
      <c r="O10" s="386"/>
      <c r="P10" s="385">
        <v>1524.096</v>
      </c>
      <c r="Q10" s="385">
        <v>6096.384</v>
      </c>
      <c r="R10" s="385">
        <v>127.68</v>
      </c>
      <c r="S10" s="385">
        <v>2822.4</v>
      </c>
      <c r="T10" s="387" t="s">
        <v>56</v>
      </c>
      <c r="U10" s="385">
        <v>266.95200000000006</v>
      </c>
      <c r="V10" s="385">
        <v>1067.8080000000002</v>
      </c>
      <c r="X10" s="385">
        <v>372.28800000000001</v>
      </c>
      <c r="Y10" s="385">
        <v>1489.152</v>
      </c>
      <c r="AA10" s="454"/>
    </row>
    <row r="11" spans="1:29">
      <c r="B11" s="383" t="str">
        <f t="shared" ref="B11:B74" si="0">"Users: "&amp;TEXT(C11,"#")</f>
        <v>Users: 5</v>
      </c>
      <c r="C11" s="384">
        <f>C10+1</f>
        <v>5</v>
      </c>
      <c r="E11" s="400">
        <v>1033.5360000000001</v>
      </c>
      <c r="F11" s="400">
        <v>5167.68</v>
      </c>
      <c r="G11" s="400">
        <v>1240.2432000000001</v>
      </c>
      <c r="H11" s="400">
        <v>6201.2159999999994</v>
      </c>
      <c r="I11" s="400">
        <v>322.56000000000006</v>
      </c>
      <c r="J11" s="400">
        <v>1612.8000000000002</v>
      </c>
      <c r="K11" s="400">
        <v>127.68</v>
      </c>
      <c r="L11" s="400">
        <v>638.40000000000009</v>
      </c>
      <c r="M11" s="400">
        <v>202.94400000000002</v>
      </c>
      <c r="N11" s="400">
        <v>1014.7200000000001</v>
      </c>
      <c r="O11" s="400"/>
      <c r="P11" s="400">
        <v>1524.096</v>
      </c>
      <c r="Q11" s="400">
        <v>7620.4800000000005</v>
      </c>
      <c r="R11" s="400">
        <v>127.68</v>
      </c>
      <c r="S11" s="400">
        <v>3528.0000000000005</v>
      </c>
      <c r="T11" s="387" t="s">
        <v>56</v>
      </c>
      <c r="U11" s="400">
        <v>266.95200000000006</v>
      </c>
      <c r="V11" s="400">
        <v>1334.7600000000002</v>
      </c>
      <c r="W11" s="400"/>
      <c r="X11" s="400">
        <v>372.28800000000001</v>
      </c>
      <c r="Y11" s="400">
        <v>1861.4400000000003</v>
      </c>
      <c r="AB11" s="398"/>
      <c r="AC11" s="398"/>
    </row>
    <row r="12" spans="1:29">
      <c r="B12" s="383" t="str">
        <f t="shared" si="0"/>
        <v>Users: 6</v>
      </c>
      <c r="C12" s="384">
        <f>C11+1</f>
        <v>6</v>
      </c>
      <c r="E12" s="400">
        <v>1033.5360000000001</v>
      </c>
      <c r="F12" s="400">
        <v>6201.2159999999994</v>
      </c>
      <c r="G12" s="400">
        <v>1240.2432000000001</v>
      </c>
      <c r="H12" s="400">
        <v>7441.4592000000002</v>
      </c>
      <c r="I12" s="400">
        <v>322.56000000000006</v>
      </c>
      <c r="J12" s="400">
        <v>1935.3600000000001</v>
      </c>
      <c r="K12" s="400">
        <v>127.68</v>
      </c>
      <c r="L12" s="400">
        <v>766.08</v>
      </c>
      <c r="M12" s="400">
        <v>202.94400000000002</v>
      </c>
      <c r="N12" s="400">
        <v>1217.664</v>
      </c>
      <c r="O12" s="400"/>
      <c r="P12" s="400">
        <v>1524.096</v>
      </c>
      <c r="Q12" s="400">
        <v>9144.5760000000009</v>
      </c>
      <c r="R12" s="400">
        <v>127.68</v>
      </c>
      <c r="S12" s="400">
        <v>4233.6000000000004</v>
      </c>
      <c r="T12" s="387" t="s">
        <v>56</v>
      </c>
      <c r="U12" s="400">
        <v>266.95200000000006</v>
      </c>
      <c r="V12" s="400">
        <v>1601.7120000000002</v>
      </c>
      <c r="X12" s="400">
        <v>372.28800000000001</v>
      </c>
      <c r="Y12" s="400">
        <v>2233.7280000000001</v>
      </c>
      <c r="AC12" s="398"/>
    </row>
    <row r="13" spans="1:29">
      <c r="B13" s="383" t="str">
        <f t="shared" si="0"/>
        <v>Users: 7</v>
      </c>
      <c r="C13" s="384">
        <f>C12+1</f>
        <v>7</v>
      </c>
      <c r="E13" s="400">
        <v>1033.5360000000001</v>
      </c>
      <c r="F13" s="400">
        <v>7234.7520000000004</v>
      </c>
      <c r="G13" s="400">
        <v>1240.2432000000001</v>
      </c>
      <c r="H13" s="400">
        <v>8681.7024000000001</v>
      </c>
      <c r="I13" s="400">
        <v>322.56000000000006</v>
      </c>
      <c r="J13" s="400">
        <v>2257.92</v>
      </c>
      <c r="K13" s="400">
        <v>127.68</v>
      </c>
      <c r="L13" s="400">
        <v>893.7600000000001</v>
      </c>
      <c r="M13" s="400">
        <v>202.94400000000002</v>
      </c>
      <c r="N13" s="400">
        <v>1420.6079999999999</v>
      </c>
      <c r="O13" s="400"/>
      <c r="P13" s="400">
        <v>1524.096</v>
      </c>
      <c r="Q13" s="400">
        <v>10668.672000000002</v>
      </c>
      <c r="R13" s="400">
        <v>127.68</v>
      </c>
      <c r="S13" s="400">
        <v>4939.2000000000007</v>
      </c>
      <c r="T13" s="387" t="s">
        <v>56</v>
      </c>
      <c r="U13" s="400">
        <v>266.95200000000006</v>
      </c>
      <c r="V13" s="400">
        <v>1868.6640000000004</v>
      </c>
      <c r="X13" s="400">
        <v>372.28800000000001</v>
      </c>
      <c r="Y13" s="400">
        <v>2606.0160000000001</v>
      </c>
    </row>
    <row r="14" spans="1:29">
      <c r="B14" s="383" t="str">
        <f t="shared" si="0"/>
        <v>Users: 8</v>
      </c>
      <c r="C14" s="384">
        <f>C13+1</f>
        <v>8</v>
      </c>
      <c r="E14" s="400">
        <v>1033.5360000000001</v>
      </c>
      <c r="F14" s="400">
        <v>8268.2880000000005</v>
      </c>
      <c r="G14" s="400">
        <v>1240.2432000000001</v>
      </c>
      <c r="H14" s="400">
        <v>9921.9456000000009</v>
      </c>
      <c r="I14" s="400">
        <v>322.56000000000006</v>
      </c>
      <c r="J14" s="400">
        <v>2580.4800000000005</v>
      </c>
      <c r="K14" s="400">
        <v>127.68</v>
      </c>
      <c r="L14" s="400">
        <v>1021.44</v>
      </c>
      <c r="M14" s="400">
        <v>202.94400000000002</v>
      </c>
      <c r="N14" s="400">
        <v>1623.5520000000001</v>
      </c>
      <c r="O14" s="400"/>
      <c r="P14" s="400">
        <v>1524.096</v>
      </c>
      <c r="Q14" s="400">
        <v>12192.768</v>
      </c>
      <c r="R14" s="400">
        <v>127.68</v>
      </c>
      <c r="S14" s="400">
        <v>5644.8</v>
      </c>
      <c r="T14" s="387" t="s">
        <v>56</v>
      </c>
      <c r="U14" s="400">
        <v>266.95200000000006</v>
      </c>
      <c r="V14" s="400">
        <v>2135.6160000000004</v>
      </c>
      <c r="X14" s="400">
        <v>372.28800000000001</v>
      </c>
      <c r="Y14" s="400">
        <v>2978.3040000000001</v>
      </c>
    </row>
    <row r="15" spans="1:29">
      <c r="B15" s="383" t="str">
        <f t="shared" si="0"/>
        <v>Users: 9</v>
      </c>
      <c r="C15" s="384">
        <f>C14+1</f>
        <v>9</v>
      </c>
      <c r="E15" s="400">
        <v>1033.5360000000001</v>
      </c>
      <c r="F15" s="400">
        <v>9301.8240000000005</v>
      </c>
      <c r="G15" s="400">
        <v>1240.2432000000001</v>
      </c>
      <c r="H15" s="400">
        <v>11162.188800000002</v>
      </c>
      <c r="I15" s="400">
        <v>322.56000000000006</v>
      </c>
      <c r="J15" s="400">
        <v>2903.0400000000004</v>
      </c>
      <c r="K15" s="400">
        <v>127.68</v>
      </c>
      <c r="L15" s="400">
        <v>1149.1200000000001</v>
      </c>
      <c r="M15" s="400">
        <v>202.94400000000002</v>
      </c>
      <c r="N15" s="400">
        <v>1826.4960000000001</v>
      </c>
      <c r="O15" s="400"/>
      <c r="P15" s="400">
        <v>1524.096</v>
      </c>
      <c r="Q15" s="400">
        <v>13716.864</v>
      </c>
      <c r="R15" s="400">
        <v>127.68</v>
      </c>
      <c r="S15" s="400">
        <v>6350.4000000000005</v>
      </c>
      <c r="T15" s="387" t="s">
        <v>56</v>
      </c>
      <c r="U15" s="400">
        <v>266.95200000000006</v>
      </c>
      <c r="V15" s="400">
        <v>2402.5680000000002</v>
      </c>
      <c r="X15" s="400">
        <v>372.28800000000001</v>
      </c>
      <c r="Y15" s="400">
        <v>3350.5920000000001</v>
      </c>
    </row>
    <row r="16" spans="1:29">
      <c r="B16" s="383" t="str">
        <f t="shared" si="0"/>
        <v>Users: 10</v>
      </c>
      <c r="C16" s="384">
        <f t="shared" ref="C16:C79" si="1">C15+1</f>
        <v>10</v>
      </c>
      <c r="E16" s="400">
        <v>1033.5360000000001</v>
      </c>
      <c r="F16" s="400">
        <v>10335.36</v>
      </c>
      <c r="G16" s="400">
        <v>1240.2432000000001</v>
      </c>
      <c r="H16" s="400">
        <v>12402.431999999999</v>
      </c>
      <c r="I16" s="400">
        <v>322.56000000000006</v>
      </c>
      <c r="J16" s="400">
        <v>3225.6000000000004</v>
      </c>
      <c r="K16" s="400">
        <v>127.68</v>
      </c>
      <c r="L16" s="400">
        <v>1276.8000000000002</v>
      </c>
      <c r="M16" s="400">
        <v>202.94400000000002</v>
      </c>
      <c r="N16" s="400">
        <v>2029.4400000000003</v>
      </c>
      <c r="O16" s="400"/>
      <c r="P16" s="400">
        <v>1524.096</v>
      </c>
      <c r="Q16" s="400">
        <v>15240.960000000001</v>
      </c>
      <c r="R16" s="400">
        <v>127.68</v>
      </c>
      <c r="S16" s="400">
        <v>7056.0000000000009</v>
      </c>
      <c r="T16" s="387" t="s">
        <v>56</v>
      </c>
      <c r="U16" s="400">
        <v>266.95200000000006</v>
      </c>
      <c r="V16" s="400">
        <v>2669.5200000000004</v>
      </c>
      <c r="X16" s="400">
        <v>372.28800000000001</v>
      </c>
      <c r="Y16" s="400">
        <v>3722.8800000000006</v>
      </c>
    </row>
    <row r="17" spans="2:25">
      <c r="B17" s="383" t="str">
        <f t="shared" si="0"/>
        <v>Users: 11</v>
      </c>
      <c r="C17" s="384">
        <f t="shared" si="1"/>
        <v>11</v>
      </c>
      <c r="E17" s="400">
        <v>1033.5360000000001</v>
      </c>
      <c r="F17" s="400">
        <v>11368.896000000001</v>
      </c>
      <c r="G17" s="400">
        <v>1240.2432000000001</v>
      </c>
      <c r="H17" s="400">
        <v>13642.6752</v>
      </c>
      <c r="I17" s="400">
        <v>322.56000000000006</v>
      </c>
      <c r="J17" s="400">
        <v>3548.1600000000003</v>
      </c>
      <c r="K17" s="400">
        <v>127.68</v>
      </c>
      <c r="L17" s="400">
        <v>1404.4800000000002</v>
      </c>
      <c r="M17" s="400">
        <v>202.94400000000002</v>
      </c>
      <c r="N17" s="400">
        <v>2232.384</v>
      </c>
      <c r="O17" s="400"/>
      <c r="P17" s="400">
        <v>1524.096</v>
      </c>
      <c r="Q17" s="400">
        <v>16765.056</v>
      </c>
      <c r="R17" s="400">
        <v>127.68</v>
      </c>
      <c r="S17" s="400">
        <v>7761.6</v>
      </c>
      <c r="T17" s="387" t="s">
        <v>56</v>
      </c>
      <c r="U17" s="400">
        <v>266.95200000000006</v>
      </c>
      <c r="V17" s="400">
        <v>2936.4720000000007</v>
      </c>
      <c r="X17" s="400">
        <v>372.28800000000001</v>
      </c>
      <c r="Y17" s="400">
        <v>4095.1680000000001</v>
      </c>
    </row>
    <row r="18" spans="2:25">
      <c r="B18" s="383" t="str">
        <f t="shared" si="0"/>
        <v>Users: 12</v>
      </c>
      <c r="C18" s="384">
        <f t="shared" si="1"/>
        <v>12</v>
      </c>
      <c r="E18" s="400">
        <v>1033.5360000000001</v>
      </c>
      <c r="F18" s="400">
        <v>12402.431999999999</v>
      </c>
      <c r="G18" s="400">
        <v>1240.2432000000001</v>
      </c>
      <c r="H18" s="400">
        <v>14882.9184</v>
      </c>
      <c r="I18" s="400">
        <v>322.56000000000006</v>
      </c>
      <c r="J18" s="400">
        <v>3870.7200000000003</v>
      </c>
      <c r="K18" s="400">
        <v>127.68</v>
      </c>
      <c r="L18" s="400">
        <v>1532.16</v>
      </c>
      <c r="M18" s="400">
        <v>202.94400000000002</v>
      </c>
      <c r="N18" s="400">
        <v>2435.328</v>
      </c>
      <c r="O18" s="400"/>
      <c r="P18" s="400">
        <v>1524.096</v>
      </c>
      <c r="Q18" s="400">
        <v>18289.152000000002</v>
      </c>
      <c r="R18" s="400">
        <v>127.68</v>
      </c>
      <c r="S18" s="400">
        <v>8467.2000000000007</v>
      </c>
      <c r="T18" s="387" t="s">
        <v>56</v>
      </c>
      <c r="U18" s="400">
        <v>266.95200000000006</v>
      </c>
      <c r="V18" s="400">
        <v>3203.4240000000004</v>
      </c>
      <c r="X18" s="400">
        <v>372.28800000000001</v>
      </c>
      <c r="Y18" s="400">
        <v>4467.4560000000001</v>
      </c>
    </row>
    <row r="19" spans="2:25">
      <c r="B19" s="383" t="str">
        <f t="shared" si="0"/>
        <v>Users: 13</v>
      </c>
      <c r="C19" s="384">
        <f t="shared" si="1"/>
        <v>13</v>
      </c>
      <c r="E19" s="400">
        <v>1033.5360000000001</v>
      </c>
      <c r="F19" s="400">
        <v>13435.968000000001</v>
      </c>
      <c r="G19" s="400">
        <v>1240.2432000000001</v>
      </c>
      <c r="H19" s="400">
        <v>16123.161599999999</v>
      </c>
      <c r="I19" s="400">
        <v>322.56000000000006</v>
      </c>
      <c r="J19" s="400">
        <v>4193.2800000000007</v>
      </c>
      <c r="K19" s="400">
        <v>127.68</v>
      </c>
      <c r="L19" s="400">
        <v>1659.8400000000001</v>
      </c>
      <c r="M19" s="400">
        <v>202.94400000000002</v>
      </c>
      <c r="N19" s="400">
        <v>2638.2719999999999</v>
      </c>
      <c r="O19" s="400"/>
      <c r="P19" s="400">
        <v>1524.096</v>
      </c>
      <c r="Q19" s="400">
        <v>19813.248</v>
      </c>
      <c r="R19" s="400">
        <v>127.68</v>
      </c>
      <c r="S19" s="400">
        <v>9172.8000000000011</v>
      </c>
      <c r="T19" s="387" t="s">
        <v>56</v>
      </c>
      <c r="U19" s="400">
        <v>266.95200000000006</v>
      </c>
      <c r="V19" s="400">
        <v>3470.3760000000007</v>
      </c>
      <c r="X19" s="400">
        <v>372.28800000000001</v>
      </c>
      <c r="Y19" s="400">
        <v>4839.7440000000006</v>
      </c>
    </row>
    <row r="20" spans="2:25">
      <c r="B20" s="383" t="str">
        <f t="shared" si="0"/>
        <v>Users: 14</v>
      </c>
      <c r="C20" s="384">
        <f t="shared" si="1"/>
        <v>14</v>
      </c>
      <c r="E20" s="400">
        <v>1033.5360000000001</v>
      </c>
      <c r="F20" s="400">
        <v>14469.504000000001</v>
      </c>
      <c r="G20" s="400">
        <v>1240.2432000000001</v>
      </c>
      <c r="H20" s="400">
        <v>17363.4048</v>
      </c>
      <c r="I20" s="400">
        <v>322.56000000000006</v>
      </c>
      <c r="J20" s="400">
        <v>4515.84</v>
      </c>
      <c r="K20" s="400">
        <v>127.68</v>
      </c>
      <c r="L20" s="400">
        <v>1787.5200000000002</v>
      </c>
      <c r="M20" s="400">
        <v>202.94400000000002</v>
      </c>
      <c r="N20" s="400">
        <v>2841.2159999999999</v>
      </c>
      <c r="O20" s="400"/>
      <c r="P20" s="400">
        <v>1524.096</v>
      </c>
      <c r="Q20" s="400">
        <v>21337.344000000005</v>
      </c>
      <c r="R20" s="400">
        <v>127.68</v>
      </c>
      <c r="S20" s="400">
        <v>9878.4000000000015</v>
      </c>
      <c r="T20" s="387" t="s">
        <v>56</v>
      </c>
      <c r="U20" s="400">
        <v>266.95200000000006</v>
      </c>
      <c r="V20" s="400">
        <v>3737.3280000000009</v>
      </c>
      <c r="X20" s="400">
        <v>372.28800000000001</v>
      </c>
      <c r="Y20" s="400">
        <v>5212.0320000000002</v>
      </c>
    </row>
    <row r="21" spans="2:25">
      <c r="B21" s="383" t="str">
        <f t="shared" si="0"/>
        <v>Users: 15</v>
      </c>
      <c r="C21" s="384">
        <f t="shared" si="1"/>
        <v>15</v>
      </c>
      <c r="E21" s="400">
        <v>1033.5360000000001</v>
      </c>
      <c r="F21" s="400">
        <v>15503.04</v>
      </c>
      <c r="G21" s="400">
        <v>1240.2432000000001</v>
      </c>
      <c r="H21" s="400">
        <v>18603.648000000001</v>
      </c>
      <c r="I21" s="400">
        <v>322.56000000000006</v>
      </c>
      <c r="J21" s="400">
        <v>4838.4000000000005</v>
      </c>
      <c r="K21" s="400">
        <v>127.68</v>
      </c>
      <c r="L21" s="400">
        <v>1915.2000000000003</v>
      </c>
      <c r="M21" s="400">
        <v>202.94400000000002</v>
      </c>
      <c r="N21" s="400">
        <v>3044.1600000000003</v>
      </c>
      <c r="O21" s="400"/>
      <c r="P21" s="400">
        <v>1524.096</v>
      </c>
      <c r="Q21" s="400">
        <v>22861.440000000002</v>
      </c>
      <c r="R21" s="400">
        <v>127.68</v>
      </c>
      <c r="S21" s="400">
        <v>10584.000000000002</v>
      </c>
      <c r="T21" s="387" t="s">
        <v>56</v>
      </c>
      <c r="U21" s="400">
        <v>266.95200000000006</v>
      </c>
      <c r="V21" s="400">
        <v>4004.2800000000011</v>
      </c>
      <c r="X21" s="400">
        <v>372.28800000000001</v>
      </c>
      <c r="Y21" s="400">
        <v>5584.3200000000006</v>
      </c>
    </row>
    <row r="22" spans="2:25">
      <c r="B22" s="383" t="str">
        <f t="shared" si="0"/>
        <v>Users: 16</v>
      </c>
      <c r="C22" s="384">
        <f t="shared" si="1"/>
        <v>16</v>
      </c>
      <c r="E22" s="400">
        <v>1033.5360000000001</v>
      </c>
      <c r="F22" s="400">
        <v>16536.576000000001</v>
      </c>
      <c r="G22" s="400">
        <v>1240.2432000000001</v>
      </c>
      <c r="H22" s="400">
        <v>19843.891200000002</v>
      </c>
      <c r="I22" s="400">
        <v>322.56000000000006</v>
      </c>
      <c r="J22" s="400">
        <v>5160.9600000000009</v>
      </c>
      <c r="K22" s="400">
        <v>127.68</v>
      </c>
      <c r="L22" s="400">
        <v>2042.88</v>
      </c>
      <c r="M22" s="400">
        <v>202.94400000000002</v>
      </c>
      <c r="N22" s="400">
        <v>3247.1040000000003</v>
      </c>
      <c r="O22" s="400"/>
      <c r="P22" s="400">
        <v>1524.096</v>
      </c>
      <c r="Q22" s="400">
        <v>24385.536</v>
      </c>
      <c r="R22" s="400">
        <v>127.68</v>
      </c>
      <c r="S22" s="400">
        <v>11289.6</v>
      </c>
      <c r="T22" s="387" t="s">
        <v>56</v>
      </c>
      <c r="U22" s="400">
        <v>266.95200000000006</v>
      </c>
      <c r="V22" s="400">
        <v>4271.2320000000009</v>
      </c>
      <c r="X22" s="400">
        <v>372.28800000000001</v>
      </c>
      <c r="Y22" s="400">
        <v>5956.6080000000002</v>
      </c>
    </row>
    <row r="23" spans="2:25">
      <c r="B23" s="383" t="str">
        <f t="shared" si="0"/>
        <v>Users: 17</v>
      </c>
      <c r="C23" s="384">
        <f t="shared" si="1"/>
        <v>17</v>
      </c>
      <c r="E23" s="400">
        <v>1033.5360000000001</v>
      </c>
      <c r="F23" s="400">
        <v>17570.112000000001</v>
      </c>
      <c r="G23" s="400">
        <v>1240.2432000000001</v>
      </c>
      <c r="H23" s="400">
        <v>21084.134400000003</v>
      </c>
      <c r="I23" s="400">
        <v>322.56000000000006</v>
      </c>
      <c r="J23" s="400">
        <v>5483.52</v>
      </c>
      <c r="K23" s="400">
        <v>127.68</v>
      </c>
      <c r="L23" s="400">
        <v>2170.5600000000004</v>
      </c>
      <c r="M23" s="400">
        <v>202.94400000000002</v>
      </c>
      <c r="N23" s="400">
        <v>3450.0479999999998</v>
      </c>
      <c r="O23" s="400"/>
      <c r="P23" s="400">
        <v>1524.096</v>
      </c>
      <c r="Q23" s="400">
        <v>25909.632000000001</v>
      </c>
      <c r="R23" s="400">
        <v>127.68</v>
      </c>
      <c r="S23" s="400">
        <v>11995.2</v>
      </c>
      <c r="T23" s="387" t="s">
        <v>56</v>
      </c>
      <c r="U23" s="400">
        <v>266.95200000000006</v>
      </c>
      <c r="V23" s="400">
        <v>4538.1840000000011</v>
      </c>
      <c r="X23" s="400">
        <v>372.28800000000001</v>
      </c>
      <c r="Y23" s="400">
        <v>6328.8959999999997</v>
      </c>
    </row>
    <row r="24" spans="2:25">
      <c r="B24" s="383" t="str">
        <f t="shared" si="0"/>
        <v>Users: 18</v>
      </c>
      <c r="C24" s="384">
        <f t="shared" si="1"/>
        <v>18</v>
      </c>
      <c r="E24" s="400">
        <v>1033.5360000000001</v>
      </c>
      <c r="F24" s="400">
        <v>18603.648000000001</v>
      </c>
      <c r="G24" s="400">
        <v>1240.2432000000001</v>
      </c>
      <c r="H24" s="400">
        <v>22324.377600000003</v>
      </c>
      <c r="I24" s="400">
        <v>322.56000000000006</v>
      </c>
      <c r="J24" s="400">
        <v>5806.0800000000008</v>
      </c>
      <c r="K24" s="400">
        <v>127.68</v>
      </c>
      <c r="L24" s="400">
        <v>2298.2400000000002</v>
      </c>
      <c r="M24" s="400">
        <v>202.94400000000002</v>
      </c>
      <c r="N24" s="400">
        <v>3652.9920000000002</v>
      </c>
      <c r="O24" s="400"/>
      <c r="P24" s="400">
        <v>1524.096</v>
      </c>
      <c r="Q24" s="400">
        <v>27433.727999999999</v>
      </c>
      <c r="R24" s="400">
        <v>127.68</v>
      </c>
      <c r="S24" s="400">
        <v>12700.800000000001</v>
      </c>
      <c r="T24" s="387" t="s">
        <v>56</v>
      </c>
      <c r="U24" s="400">
        <v>266.95200000000006</v>
      </c>
      <c r="V24" s="400">
        <v>4805.1360000000004</v>
      </c>
      <c r="X24" s="400">
        <v>372.28800000000001</v>
      </c>
      <c r="Y24" s="400">
        <v>6701.1840000000002</v>
      </c>
    </row>
    <row r="25" spans="2:25">
      <c r="B25" s="383" t="str">
        <f t="shared" si="0"/>
        <v>Users: 19</v>
      </c>
      <c r="C25" s="384">
        <f t="shared" si="1"/>
        <v>19</v>
      </c>
      <c r="E25" s="400">
        <v>1033.5360000000001</v>
      </c>
      <c r="F25" s="400">
        <v>19637.184000000001</v>
      </c>
      <c r="G25" s="400">
        <v>1240.2432000000001</v>
      </c>
      <c r="H25" s="400">
        <v>23564.620799999997</v>
      </c>
      <c r="I25" s="400">
        <v>322.56000000000006</v>
      </c>
      <c r="J25" s="400">
        <v>6128.64</v>
      </c>
      <c r="K25" s="400">
        <v>127.68</v>
      </c>
      <c r="L25" s="400">
        <v>2425.92</v>
      </c>
      <c r="M25" s="400">
        <v>202.94400000000002</v>
      </c>
      <c r="N25" s="400">
        <v>3855.9360000000001</v>
      </c>
      <c r="O25" s="400"/>
      <c r="P25" s="400">
        <v>1524.096</v>
      </c>
      <c r="Q25" s="400">
        <v>28957.824000000004</v>
      </c>
      <c r="R25" s="400">
        <v>127.68</v>
      </c>
      <c r="S25" s="400">
        <v>13406.400000000001</v>
      </c>
      <c r="T25" s="387" t="s">
        <v>56</v>
      </c>
      <c r="U25" s="400">
        <v>266.95200000000006</v>
      </c>
      <c r="V25" s="400">
        <v>5072.0880000000006</v>
      </c>
      <c r="X25" s="400">
        <v>372.28800000000001</v>
      </c>
      <c r="Y25" s="400">
        <v>7073.4719999999998</v>
      </c>
    </row>
    <row r="26" spans="2:25">
      <c r="B26" s="383" t="str">
        <f t="shared" si="0"/>
        <v>Users: 20</v>
      </c>
      <c r="C26" s="384">
        <f t="shared" si="1"/>
        <v>20</v>
      </c>
      <c r="E26" s="400">
        <v>1033.5360000000001</v>
      </c>
      <c r="F26" s="400">
        <v>20670.72</v>
      </c>
      <c r="G26" s="400">
        <v>1240.2432000000001</v>
      </c>
      <c r="H26" s="400">
        <v>24804.863999999998</v>
      </c>
      <c r="I26" s="400">
        <v>322.56000000000006</v>
      </c>
      <c r="J26" s="400">
        <v>6451.2000000000007</v>
      </c>
      <c r="K26" s="400">
        <v>127.68</v>
      </c>
      <c r="L26" s="400">
        <v>2553.6000000000004</v>
      </c>
      <c r="M26" s="400">
        <v>202.94400000000002</v>
      </c>
      <c r="N26" s="400">
        <v>4058.8800000000006</v>
      </c>
      <c r="O26" s="400"/>
      <c r="P26" s="400">
        <v>1524.096</v>
      </c>
      <c r="Q26" s="400">
        <v>30481.920000000002</v>
      </c>
      <c r="R26" s="400">
        <v>127.68</v>
      </c>
      <c r="S26" s="400">
        <v>14112.000000000002</v>
      </c>
      <c r="T26" s="387" t="s">
        <v>56</v>
      </c>
      <c r="U26" s="400">
        <v>266.95200000000006</v>
      </c>
      <c r="V26" s="400">
        <v>5339.0400000000009</v>
      </c>
      <c r="X26" s="400">
        <v>372.28800000000001</v>
      </c>
      <c r="Y26" s="400">
        <v>7445.7600000000011</v>
      </c>
    </row>
    <row r="27" spans="2:25">
      <c r="B27" s="383" t="str">
        <f t="shared" si="0"/>
        <v>Users: 21</v>
      </c>
      <c r="C27" s="384">
        <f t="shared" si="1"/>
        <v>21</v>
      </c>
      <c r="E27" s="400">
        <v>1033.5360000000001</v>
      </c>
      <c r="F27" s="400">
        <v>21704.256000000001</v>
      </c>
      <c r="G27" s="400">
        <v>1240.2432000000001</v>
      </c>
      <c r="H27" s="400">
        <v>26045.107199999999</v>
      </c>
      <c r="I27" s="400">
        <v>322.56000000000006</v>
      </c>
      <c r="J27" s="400">
        <v>6773.76</v>
      </c>
      <c r="K27" s="400">
        <v>127.68</v>
      </c>
      <c r="L27" s="400">
        <v>2681.28</v>
      </c>
      <c r="M27" s="400">
        <v>202.94400000000002</v>
      </c>
      <c r="N27" s="400">
        <v>4261.8240000000005</v>
      </c>
      <c r="O27" s="400"/>
      <c r="P27" s="400">
        <v>1524.096</v>
      </c>
      <c r="Q27" s="400">
        <v>32006.016000000003</v>
      </c>
      <c r="R27" s="400">
        <v>127.68</v>
      </c>
      <c r="S27" s="400">
        <v>14817.600000000002</v>
      </c>
      <c r="T27" s="387" t="s">
        <v>56</v>
      </c>
      <c r="U27" s="400">
        <v>266.95200000000006</v>
      </c>
      <c r="V27" s="400">
        <v>5605.9920000000011</v>
      </c>
      <c r="X27" s="400">
        <v>372.28800000000001</v>
      </c>
      <c r="Y27" s="400">
        <v>7818.0480000000007</v>
      </c>
    </row>
    <row r="28" spans="2:25">
      <c r="B28" s="383" t="str">
        <f t="shared" si="0"/>
        <v>Users: 22</v>
      </c>
      <c r="C28" s="384">
        <f t="shared" si="1"/>
        <v>22</v>
      </c>
      <c r="E28" s="400">
        <v>1033.5360000000001</v>
      </c>
      <c r="F28" s="400">
        <v>22737.792000000001</v>
      </c>
      <c r="G28" s="400">
        <v>1240.2432000000001</v>
      </c>
      <c r="H28" s="400">
        <v>27285.350399999999</v>
      </c>
      <c r="I28" s="400">
        <v>322.56000000000006</v>
      </c>
      <c r="J28" s="400">
        <v>7096.3200000000006</v>
      </c>
      <c r="K28" s="400">
        <v>127.68</v>
      </c>
      <c r="L28" s="400">
        <v>2808.9600000000005</v>
      </c>
      <c r="M28" s="400">
        <v>202.94400000000002</v>
      </c>
      <c r="N28" s="400">
        <v>4464.768</v>
      </c>
      <c r="O28" s="400"/>
      <c r="P28" s="400">
        <v>1524.096</v>
      </c>
      <c r="Q28" s="400">
        <v>33530.112000000001</v>
      </c>
      <c r="R28" s="400">
        <v>127.68</v>
      </c>
      <c r="S28" s="400">
        <v>15523.2</v>
      </c>
      <c r="T28" s="387" t="s">
        <v>56</v>
      </c>
      <c r="U28" s="400">
        <v>266.95200000000006</v>
      </c>
      <c r="V28" s="400">
        <v>5872.9440000000013</v>
      </c>
      <c r="X28" s="400">
        <v>372.28800000000001</v>
      </c>
      <c r="Y28" s="400">
        <v>8190.3360000000002</v>
      </c>
    </row>
    <row r="29" spans="2:25">
      <c r="B29" s="383" t="str">
        <f t="shared" si="0"/>
        <v>Users: 23</v>
      </c>
      <c r="C29" s="384">
        <f t="shared" si="1"/>
        <v>23</v>
      </c>
      <c r="E29" s="400">
        <v>1033.5360000000001</v>
      </c>
      <c r="F29" s="400">
        <v>23771.328000000001</v>
      </c>
      <c r="G29" s="400">
        <v>1240.2432000000001</v>
      </c>
      <c r="H29" s="400">
        <v>28525.5936</v>
      </c>
      <c r="I29" s="400">
        <v>322.56000000000006</v>
      </c>
      <c r="J29" s="400">
        <v>7418.880000000001</v>
      </c>
      <c r="K29" s="400">
        <v>127.68</v>
      </c>
      <c r="L29" s="400">
        <v>2936.6400000000003</v>
      </c>
      <c r="M29" s="400">
        <v>202.94400000000002</v>
      </c>
      <c r="N29" s="400">
        <v>4667.7119999999995</v>
      </c>
      <c r="O29" s="400"/>
      <c r="P29" s="400">
        <v>1524.096</v>
      </c>
      <c r="Q29" s="400">
        <v>35054.207999999999</v>
      </c>
      <c r="R29" s="400">
        <v>127.68</v>
      </c>
      <c r="S29" s="400">
        <v>16228.800000000001</v>
      </c>
      <c r="T29" s="387" t="s">
        <v>56</v>
      </c>
      <c r="U29" s="400">
        <v>266.95200000000006</v>
      </c>
      <c r="V29" s="400">
        <v>6139.8960000000006</v>
      </c>
      <c r="X29" s="400">
        <v>372.28800000000001</v>
      </c>
      <c r="Y29" s="400">
        <v>8562.6239999999998</v>
      </c>
    </row>
    <row r="30" spans="2:25">
      <c r="B30" s="383" t="str">
        <f t="shared" si="0"/>
        <v>Users: 24</v>
      </c>
      <c r="C30" s="384">
        <f t="shared" si="1"/>
        <v>24</v>
      </c>
      <c r="E30" s="400">
        <v>1033.5360000000001</v>
      </c>
      <c r="F30" s="400">
        <v>24804.863999999998</v>
      </c>
      <c r="G30" s="400">
        <v>1240.2432000000001</v>
      </c>
      <c r="H30" s="400">
        <v>29765.836800000001</v>
      </c>
      <c r="I30" s="400">
        <v>322.56000000000006</v>
      </c>
      <c r="J30" s="400">
        <v>7741.4400000000005</v>
      </c>
      <c r="K30" s="400">
        <v>127.68</v>
      </c>
      <c r="L30" s="400">
        <v>3064.32</v>
      </c>
      <c r="M30" s="400">
        <v>202.94400000000002</v>
      </c>
      <c r="N30" s="400">
        <v>4870.6559999999999</v>
      </c>
      <c r="O30" s="400"/>
      <c r="P30" s="400">
        <v>1524.096</v>
      </c>
      <c r="Q30" s="400">
        <v>36578.304000000004</v>
      </c>
      <c r="R30" s="400">
        <v>127.68</v>
      </c>
      <c r="S30" s="400">
        <v>16934.400000000001</v>
      </c>
      <c r="T30" s="387" t="s">
        <v>56</v>
      </c>
      <c r="U30" s="400">
        <v>266.95200000000006</v>
      </c>
      <c r="V30" s="400">
        <v>6406.8480000000009</v>
      </c>
      <c r="X30" s="400">
        <v>372.28800000000001</v>
      </c>
      <c r="Y30" s="400">
        <v>8934.9120000000003</v>
      </c>
    </row>
    <row r="31" spans="2:25">
      <c r="B31" s="383" t="str">
        <f t="shared" si="0"/>
        <v>Users: 25</v>
      </c>
      <c r="C31" s="384">
        <f t="shared" si="1"/>
        <v>25</v>
      </c>
      <c r="E31" s="400">
        <v>1033.5360000000001</v>
      </c>
      <c r="F31" s="400">
        <v>25838.400000000001</v>
      </c>
      <c r="G31" s="400">
        <v>1240.2432000000001</v>
      </c>
      <c r="H31" s="400">
        <v>31006.079999999998</v>
      </c>
      <c r="I31" s="400">
        <v>322.56000000000006</v>
      </c>
      <c r="J31" s="400">
        <v>8064.0000000000009</v>
      </c>
      <c r="K31" s="400">
        <v>127.68</v>
      </c>
      <c r="L31" s="400">
        <v>3192.0000000000005</v>
      </c>
      <c r="M31" s="400">
        <v>202.94400000000002</v>
      </c>
      <c r="N31" s="400">
        <v>5073.6000000000004</v>
      </c>
      <c r="O31" s="400"/>
      <c r="P31" s="400">
        <v>1524.096</v>
      </c>
      <c r="Q31" s="400">
        <v>38102.400000000001</v>
      </c>
      <c r="R31" s="400">
        <v>127.68</v>
      </c>
      <c r="S31" s="400">
        <v>17640</v>
      </c>
      <c r="T31" s="387" t="s">
        <v>56</v>
      </c>
      <c r="U31" s="400">
        <v>266.95200000000006</v>
      </c>
      <c r="V31" s="400">
        <v>6673.800000000002</v>
      </c>
      <c r="X31" s="400">
        <v>372.28800000000001</v>
      </c>
      <c r="Y31" s="400">
        <v>9307.2000000000007</v>
      </c>
    </row>
    <row r="32" spans="2:25">
      <c r="B32" s="383" t="str">
        <f t="shared" si="0"/>
        <v>Users: 26</v>
      </c>
      <c r="C32" s="384">
        <f t="shared" si="1"/>
        <v>26</v>
      </c>
      <c r="E32" s="400">
        <v>1033.5360000000001</v>
      </c>
      <c r="F32" s="400">
        <v>26871.936000000002</v>
      </c>
      <c r="G32" s="400">
        <v>1240.2432000000001</v>
      </c>
      <c r="H32" s="400">
        <v>32246.323199999999</v>
      </c>
      <c r="I32" s="400">
        <v>322.56000000000006</v>
      </c>
      <c r="J32" s="400">
        <v>8386.5600000000013</v>
      </c>
      <c r="K32" s="400">
        <v>127.68</v>
      </c>
      <c r="L32" s="400">
        <v>3319.6800000000003</v>
      </c>
      <c r="M32" s="400">
        <v>202.94400000000002</v>
      </c>
      <c r="N32" s="400">
        <v>5276.5439999999999</v>
      </c>
      <c r="O32" s="400"/>
      <c r="P32" s="400">
        <v>1524.096</v>
      </c>
      <c r="Q32" s="400">
        <v>39626.495999999999</v>
      </c>
      <c r="R32" s="400">
        <v>127.68</v>
      </c>
      <c r="S32" s="400">
        <v>18345.600000000002</v>
      </c>
      <c r="T32" s="387" t="s">
        <v>56</v>
      </c>
      <c r="U32" s="400">
        <v>266.95200000000006</v>
      </c>
      <c r="V32" s="400">
        <v>6940.7520000000013</v>
      </c>
      <c r="X32" s="400">
        <v>372.28800000000001</v>
      </c>
      <c r="Y32" s="400">
        <v>9679.4880000000012</v>
      </c>
    </row>
    <row r="33" spans="2:25">
      <c r="B33" s="383" t="str">
        <f t="shared" si="0"/>
        <v>Users: 27</v>
      </c>
      <c r="C33" s="384">
        <f t="shared" si="1"/>
        <v>27</v>
      </c>
      <c r="E33" s="400">
        <v>1033.5360000000001</v>
      </c>
      <c r="F33" s="400">
        <v>27905.472000000002</v>
      </c>
      <c r="G33" s="400">
        <v>1240.2432000000001</v>
      </c>
      <c r="H33" s="400">
        <v>33486.566400000003</v>
      </c>
      <c r="I33" s="400">
        <v>322.56000000000006</v>
      </c>
      <c r="J33" s="400">
        <v>8709.1200000000008</v>
      </c>
      <c r="K33" s="400">
        <v>127.68</v>
      </c>
      <c r="L33" s="400">
        <v>3447.36</v>
      </c>
      <c r="M33" s="400">
        <v>202.94400000000002</v>
      </c>
      <c r="N33" s="400">
        <v>5479.4880000000003</v>
      </c>
      <c r="O33" s="400"/>
      <c r="P33" s="400">
        <v>1524.096</v>
      </c>
      <c r="Q33" s="400">
        <v>41150.592000000004</v>
      </c>
      <c r="R33" s="400">
        <v>127.68</v>
      </c>
      <c r="S33" s="400">
        <v>19051.2</v>
      </c>
      <c r="T33" s="387" t="s">
        <v>56</v>
      </c>
      <c r="U33" s="400">
        <v>266.95200000000006</v>
      </c>
      <c r="V33" s="400">
        <v>7207.7040000000015</v>
      </c>
      <c r="X33" s="400">
        <v>372.28800000000001</v>
      </c>
      <c r="Y33" s="400">
        <v>10051.776</v>
      </c>
    </row>
    <row r="34" spans="2:25">
      <c r="B34" s="383" t="str">
        <f t="shared" si="0"/>
        <v>Users: 28</v>
      </c>
      <c r="C34" s="384">
        <f t="shared" si="1"/>
        <v>28</v>
      </c>
      <c r="E34" s="400">
        <v>1033.5360000000001</v>
      </c>
      <c r="F34" s="400">
        <v>28939.008000000002</v>
      </c>
      <c r="G34" s="400">
        <v>1240.2432000000001</v>
      </c>
      <c r="H34" s="400">
        <v>34726.809600000001</v>
      </c>
      <c r="I34" s="400">
        <v>322.56000000000006</v>
      </c>
      <c r="J34" s="400">
        <v>9031.68</v>
      </c>
      <c r="K34" s="400">
        <v>127.68</v>
      </c>
      <c r="L34" s="400">
        <v>3575.0400000000004</v>
      </c>
      <c r="M34" s="400">
        <v>202.94400000000002</v>
      </c>
      <c r="N34" s="400">
        <v>5682.4319999999998</v>
      </c>
      <c r="O34" s="400"/>
      <c r="P34" s="400">
        <v>1524.096</v>
      </c>
      <c r="Q34" s="400">
        <v>42674.688000000009</v>
      </c>
      <c r="R34" s="400">
        <v>127.68</v>
      </c>
      <c r="S34" s="400">
        <v>19756.800000000003</v>
      </c>
      <c r="T34" s="387" t="s">
        <v>56</v>
      </c>
      <c r="U34" s="400">
        <v>266.95200000000006</v>
      </c>
      <c r="V34" s="400">
        <v>7474.6560000000018</v>
      </c>
      <c r="X34" s="400">
        <v>372.28800000000001</v>
      </c>
      <c r="Y34" s="400">
        <v>10424.064</v>
      </c>
    </row>
    <row r="35" spans="2:25">
      <c r="B35" s="383" t="str">
        <f t="shared" si="0"/>
        <v>Users: 29</v>
      </c>
      <c r="C35" s="384">
        <f t="shared" si="1"/>
        <v>29</v>
      </c>
      <c r="E35" s="400">
        <v>1033.5360000000001</v>
      </c>
      <c r="F35" s="400">
        <v>29972.543999999998</v>
      </c>
      <c r="G35" s="400">
        <v>1240.2432000000001</v>
      </c>
      <c r="H35" s="400">
        <v>35967.052800000005</v>
      </c>
      <c r="I35" s="400">
        <v>322.56000000000006</v>
      </c>
      <c r="J35" s="400">
        <v>9354.2400000000016</v>
      </c>
      <c r="K35" s="400">
        <v>127.68</v>
      </c>
      <c r="L35" s="400">
        <v>3702.7200000000003</v>
      </c>
      <c r="M35" s="400">
        <v>202.94400000000002</v>
      </c>
      <c r="N35" s="400">
        <v>5885.3759999999993</v>
      </c>
      <c r="O35" s="400"/>
      <c r="P35" s="400">
        <v>1524.096</v>
      </c>
      <c r="Q35" s="400">
        <v>44198.784</v>
      </c>
      <c r="R35" s="400">
        <v>127.68</v>
      </c>
      <c r="S35" s="400">
        <v>20462.400000000001</v>
      </c>
      <c r="T35" s="387" t="s">
        <v>56</v>
      </c>
      <c r="U35" s="400">
        <v>266.95200000000006</v>
      </c>
      <c r="V35" s="400">
        <v>7741.6080000000011</v>
      </c>
      <c r="X35" s="400">
        <v>372.28800000000001</v>
      </c>
      <c r="Y35" s="400">
        <v>10796.351999999999</v>
      </c>
    </row>
    <row r="36" spans="2:25">
      <c r="B36" s="383" t="str">
        <f t="shared" si="0"/>
        <v>Users: 30</v>
      </c>
      <c r="C36" s="384">
        <f t="shared" si="1"/>
        <v>30</v>
      </c>
      <c r="E36" s="400">
        <v>1033.5360000000001</v>
      </c>
      <c r="F36" s="400">
        <v>31006.080000000002</v>
      </c>
      <c r="G36" s="400">
        <v>1240.2432000000001</v>
      </c>
      <c r="H36" s="400">
        <v>37207.296000000002</v>
      </c>
      <c r="I36" s="400">
        <v>322.56000000000006</v>
      </c>
      <c r="J36" s="400">
        <v>9676.8000000000011</v>
      </c>
      <c r="K36" s="400">
        <v>127.68</v>
      </c>
      <c r="L36" s="400">
        <v>3830.4000000000005</v>
      </c>
      <c r="M36" s="400">
        <v>202.94400000000002</v>
      </c>
      <c r="N36" s="400">
        <v>6088.3200000000006</v>
      </c>
      <c r="O36" s="400"/>
      <c r="P36" s="400">
        <v>1524.096</v>
      </c>
      <c r="Q36" s="400">
        <v>45722.880000000005</v>
      </c>
      <c r="R36" s="400">
        <v>127.68</v>
      </c>
      <c r="S36" s="400">
        <v>21168.000000000004</v>
      </c>
      <c r="T36" s="387" t="s">
        <v>56</v>
      </c>
      <c r="U36" s="400">
        <v>266.95200000000006</v>
      </c>
      <c r="V36" s="400">
        <v>8008.5600000000022</v>
      </c>
      <c r="X36" s="400">
        <v>372.28800000000001</v>
      </c>
      <c r="Y36" s="400">
        <v>11168.640000000001</v>
      </c>
    </row>
    <row r="37" spans="2:25">
      <c r="B37" s="383" t="str">
        <f t="shared" si="0"/>
        <v>Users: 31</v>
      </c>
      <c r="C37" s="384">
        <f t="shared" si="1"/>
        <v>31</v>
      </c>
      <c r="E37" s="400">
        <v>1033.5360000000001</v>
      </c>
      <c r="F37" s="400">
        <v>32039.616000000002</v>
      </c>
      <c r="G37" s="400">
        <v>1240.2432000000001</v>
      </c>
      <c r="H37" s="400">
        <v>38447.539199999999</v>
      </c>
      <c r="I37" s="400">
        <v>322.56000000000006</v>
      </c>
      <c r="J37" s="400">
        <v>9999.36</v>
      </c>
      <c r="K37" s="400">
        <v>127.68</v>
      </c>
      <c r="L37" s="400">
        <v>3958.0800000000004</v>
      </c>
      <c r="M37" s="400">
        <v>202.94400000000002</v>
      </c>
      <c r="N37" s="400">
        <v>6291.2640000000001</v>
      </c>
      <c r="O37" s="400"/>
      <c r="P37" s="400">
        <v>1524.096</v>
      </c>
      <c r="Q37" s="400">
        <v>47246.976000000002</v>
      </c>
      <c r="R37" s="400">
        <v>127.68</v>
      </c>
      <c r="S37" s="400">
        <v>21873.600000000002</v>
      </c>
      <c r="T37" s="387" t="s">
        <v>56</v>
      </c>
      <c r="U37" s="400">
        <v>266.95200000000006</v>
      </c>
      <c r="V37" s="400">
        <v>8275.5120000000006</v>
      </c>
      <c r="X37" s="400">
        <v>372.28800000000001</v>
      </c>
      <c r="Y37" s="400">
        <v>11540.928</v>
      </c>
    </row>
    <row r="38" spans="2:25">
      <c r="B38" s="383" t="str">
        <f t="shared" si="0"/>
        <v>Users: 32</v>
      </c>
      <c r="C38" s="384">
        <f t="shared" si="1"/>
        <v>32</v>
      </c>
      <c r="E38" s="400">
        <v>1033.5360000000001</v>
      </c>
      <c r="F38" s="400">
        <v>33073.152000000002</v>
      </c>
      <c r="G38" s="400">
        <v>1240.2432000000001</v>
      </c>
      <c r="H38" s="400">
        <v>39687.782400000004</v>
      </c>
      <c r="I38" s="400">
        <v>322.56000000000006</v>
      </c>
      <c r="J38" s="400">
        <v>10321.920000000002</v>
      </c>
      <c r="K38" s="400">
        <v>127.68</v>
      </c>
      <c r="L38" s="400">
        <v>4085.76</v>
      </c>
      <c r="M38" s="400">
        <v>202.94400000000002</v>
      </c>
      <c r="N38" s="400">
        <v>6494.2080000000005</v>
      </c>
      <c r="O38" s="400"/>
      <c r="P38" s="400">
        <v>1524.096</v>
      </c>
      <c r="Q38" s="400">
        <v>48771.072</v>
      </c>
      <c r="R38" s="400">
        <v>127.68</v>
      </c>
      <c r="S38" s="400">
        <v>22579.200000000001</v>
      </c>
      <c r="T38" s="387" t="s">
        <v>56</v>
      </c>
      <c r="U38" s="400">
        <v>266.95200000000006</v>
      </c>
      <c r="V38" s="400">
        <v>8542.4640000000018</v>
      </c>
      <c r="X38" s="400">
        <v>372.28800000000001</v>
      </c>
      <c r="Y38" s="400">
        <v>11913.216</v>
      </c>
    </row>
    <row r="39" spans="2:25">
      <c r="B39" s="383" t="str">
        <f t="shared" si="0"/>
        <v>Users: 33</v>
      </c>
      <c r="C39" s="384">
        <f t="shared" si="1"/>
        <v>33</v>
      </c>
      <c r="E39" s="400">
        <v>1033.5360000000001</v>
      </c>
      <c r="F39" s="400">
        <v>34106.688000000002</v>
      </c>
      <c r="G39" s="400">
        <v>1240.2432000000001</v>
      </c>
      <c r="H39" s="400">
        <v>40928.025600000001</v>
      </c>
      <c r="I39" s="400">
        <v>322.56000000000006</v>
      </c>
      <c r="J39" s="400">
        <v>10644.480000000001</v>
      </c>
      <c r="K39" s="400">
        <v>127.68</v>
      </c>
      <c r="L39" s="400">
        <v>4213.4400000000005</v>
      </c>
      <c r="M39" s="400">
        <v>202.94400000000002</v>
      </c>
      <c r="N39" s="400">
        <v>6697.152</v>
      </c>
      <c r="O39" s="400"/>
      <c r="P39" s="400">
        <v>1524.096</v>
      </c>
      <c r="Q39" s="400">
        <v>50295.168000000005</v>
      </c>
      <c r="R39" s="400">
        <v>127.68</v>
      </c>
      <c r="S39" s="400">
        <v>23284.800000000003</v>
      </c>
      <c r="T39" s="387" t="s">
        <v>56</v>
      </c>
      <c r="U39" s="400">
        <v>266.95200000000006</v>
      </c>
      <c r="V39" s="400">
        <v>8809.4160000000029</v>
      </c>
      <c r="X39" s="400">
        <v>372.28800000000001</v>
      </c>
      <c r="Y39" s="400">
        <v>12285.504000000001</v>
      </c>
    </row>
    <row r="40" spans="2:25">
      <c r="B40" s="383" t="str">
        <f t="shared" si="0"/>
        <v>Users: 34</v>
      </c>
      <c r="C40" s="384">
        <f t="shared" si="1"/>
        <v>34</v>
      </c>
      <c r="E40" s="400">
        <v>1033.5360000000001</v>
      </c>
      <c r="F40" s="400">
        <v>35140.224000000002</v>
      </c>
      <c r="G40" s="400">
        <v>1240.2432000000001</v>
      </c>
      <c r="H40" s="400">
        <v>42168.268800000005</v>
      </c>
      <c r="I40" s="400">
        <v>322.56000000000006</v>
      </c>
      <c r="J40" s="400">
        <v>10967.04</v>
      </c>
      <c r="K40" s="400">
        <v>127.68</v>
      </c>
      <c r="L40" s="400">
        <v>4341.1200000000008</v>
      </c>
      <c r="M40" s="400">
        <v>202.94400000000002</v>
      </c>
      <c r="N40" s="400">
        <v>6900.0959999999995</v>
      </c>
      <c r="O40" s="400"/>
      <c r="P40" s="400">
        <v>1524.096</v>
      </c>
      <c r="Q40" s="400">
        <v>51819.264000000003</v>
      </c>
      <c r="R40" s="400">
        <v>127.68</v>
      </c>
      <c r="S40" s="400">
        <v>23990.400000000001</v>
      </c>
      <c r="T40" s="387" t="s">
        <v>56</v>
      </c>
      <c r="U40" s="400">
        <v>266.95200000000006</v>
      </c>
      <c r="V40" s="400">
        <v>9076.3680000000022</v>
      </c>
      <c r="X40" s="400">
        <v>372.28800000000001</v>
      </c>
      <c r="Y40" s="400">
        <v>12657.791999999999</v>
      </c>
    </row>
    <row r="41" spans="2:25">
      <c r="B41" s="383" t="str">
        <f t="shared" si="0"/>
        <v>Users: 35</v>
      </c>
      <c r="C41" s="384">
        <f t="shared" si="1"/>
        <v>35</v>
      </c>
      <c r="E41" s="400">
        <v>1033.5360000000001</v>
      </c>
      <c r="F41" s="400">
        <v>36173.760000000002</v>
      </c>
      <c r="G41" s="400">
        <v>1240.2432000000001</v>
      </c>
      <c r="H41" s="400">
        <v>43408.512000000002</v>
      </c>
      <c r="I41" s="400">
        <v>322.56000000000006</v>
      </c>
      <c r="J41" s="400">
        <v>11289.6</v>
      </c>
      <c r="K41" s="400">
        <v>127.68</v>
      </c>
      <c r="L41" s="400">
        <v>4468.8</v>
      </c>
      <c r="M41" s="400">
        <v>202.94400000000002</v>
      </c>
      <c r="N41" s="400">
        <v>7103.0400000000009</v>
      </c>
      <c r="O41" s="400"/>
      <c r="P41" s="400">
        <v>1524.096</v>
      </c>
      <c r="Q41" s="400">
        <v>53343.360000000008</v>
      </c>
      <c r="R41" s="400">
        <v>127.68</v>
      </c>
      <c r="S41" s="400">
        <v>24696.000000000004</v>
      </c>
      <c r="T41" s="387" t="s">
        <v>56</v>
      </c>
      <c r="U41" s="400">
        <v>266.95200000000006</v>
      </c>
      <c r="V41" s="400">
        <v>9343.3200000000015</v>
      </c>
      <c r="X41" s="400">
        <v>372.28800000000001</v>
      </c>
      <c r="Y41" s="400">
        <v>13030.080000000002</v>
      </c>
    </row>
    <row r="42" spans="2:25">
      <c r="B42" s="383" t="str">
        <f t="shared" si="0"/>
        <v>Users: 36</v>
      </c>
      <c r="C42" s="384">
        <f t="shared" si="1"/>
        <v>36</v>
      </c>
      <c r="E42" s="400">
        <v>1033.5360000000001</v>
      </c>
      <c r="F42" s="400">
        <v>37207.296000000002</v>
      </c>
      <c r="G42" s="400">
        <v>1240.2432000000001</v>
      </c>
      <c r="H42" s="400">
        <v>44648.755200000007</v>
      </c>
      <c r="I42" s="400">
        <v>322.56000000000006</v>
      </c>
      <c r="J42" s="400">
        <v>11612.160000000002</v>
      </c>
      <c r="K42" s="400">
        <v>127.68</v>
      </c>
      <c r="L42" s="400">
        <v>4596.4800000000005</v>
      </c>
      <c r="M42" s="400">
        <v>202.94400000000002</v>
      </c>
      <c r="N42" s="400">
        <v>7305.9840000000004</v>
      </c>
      <c r="O42" s="400"/>
      <c r="P42" s="400">
        <v>1524.096</v>
      </c>
      <c r="Q42" s="400">
        <v>54867.455999999998</v>
      </c>
      <c r="R42" s="400">
        <v>127.68</v>
      </c>
      <c r="S42" s="400">
        <v>25401.600000000002</v>
      </c>
      <c r="T42" s="387" t="s">
        <v>56</v>
      </c>
      <c r="U42" s="400">
        <v>266.95200000000006</v>
      </c>
      <c r="V42" s="400">
        <v>9610.2720000000008</v>
      </c>
      <c r="X42" s="400">
        <v>372.28800000000001</v>
      </c>
      <c r="Y42" s="400">
        <v>13402.368</v>
      </c>
    </row>
    <row r="43" spans="2:25">
      <c r="B43" s="383" t="str">
        <f t="shared" si="0"/>
        <v>Users: 37</v>
      </c>
      <c r="C43" s="384">
        <f t="shared" si="1"/>
        <v>37</v>
      </c>
      <c r="E43" s="400">
        <v>1033.5360000000001</v>
      </c>
      <c r="F43" s="400">
        <v>38240.832000000002</v>
      </c>
      <c r="G43" s="400">
        <v>1240.2432000000001</v>
      </c>
      <c r="H43" s="400">
        <v>45888.998400000004</v>
      </c>
      <c r="I43" s="400">
        <v>322.56000000000006</v>
      </c>
      <c r="J43" s="400">
        <v>11934.720000000001</v>
      </c>
      <c r="K43" s="400">
        <v>127.68</v>
      </c>
      <c r="L43" s="400">
        <v>4724.1600000000008</v>
      </c>
      <c r="M43" s="400">
        <v>202.94400000000002</v>
      </c>
      <c r="N43" s="400">
        <v>7508.9279999999999</v>
      </c>
      <c r="O43" s="400"/>
      <c r="P43" s="400">
        <v>1524.096</v>
      </c>
      <c r="Q43" s="400">
        <v>56391.552000000003</v>
      </c>
      <c r="R43" s="400">
        <v>127.68</v>
      </c>
      <c r="S43" s="400">
        <v>26107.200000000001</v>
      </c>
      <c r="T43" s="387" t="s">
        <v>56</v>
      </c>
      <c r="U43" s="400">
        <v>266.95200000000006</v>
      </c>
      <c r="V43" s="400">
        <v>9877.224000000002</v>
      </c>
      <c r="X43" s="400">
        <v>372.28800000000001</v>
      </c>
      <c r="Y43" s="400">
        <v>13774.656000000001</v>
      </c>
    </row>
    <row r="44" spans="2:25">
      <c r="B44" s="383" t="str">
        <f t="shared" si="0"/>
        <v>Users: 38</v>
      </c>
      <c r="C44" s="384">
        <f t="shared" si="1"/>
        <v>38</v>
      </c>
      <c r="E44" s="400">
        <v>1033.5360000000001</v>
      </c>
      <c r="F44" s="400">
        <v>39274.368000000002</v>
      </c>
      <c r="G44" s="400">
        <v>1240.2432000000001</v>
      </c>
      <c r="H44" s="400">
        <v>47129.241599999994</v>
      </c>
      <c r="I44" s="400">
        <v>322.56000000000006</v>
      </c>
      <c r="J44" s="400">
        <v>12257.28</v>
      </c>
      <c r="K44" s="400">
        <v>127.68</v>
      </c>
      <c r="L44" s="400">
        <v>4851.84</v>
      </c>
      <c r="M44" s="400">
        <v>202.94400000000002</v>
      </c>
      <c r="N44" s="400">
        <v>7711.8720000000003</v>
      </c>
      <c r="O44" s="400"/>
      <c r="P44" s="400">
        <v>1524.096</v>
      </c>
      <c r="Q44" s="400">
        <v>57915.648000000008</v>
      </c>
      <c r="R44" s="400">
        <v>127.68</v>
      </c>
      <c r="S44" s="400">
        <v>26812.800000000003</v>
      </c>
      <c r="T44" s="387" t="s">
        <v>56</v>
      </c>
      <c r="U44" s="400">
        <v>266.95200000000006</v>
      </c>
      <c r="V44" s="400">
        <v>10144.176000000001</v>
      </c>
      <c r="X44" s="400">
        <v>372.28800000000001</v>
      </c>
      <c r="Y44" s="400">
        <v>14146.944</v>
      </c>
    </row>
    <row r="45" spans="2:25">
      <c r="B45" s="383" t="str">
        <f t="shared" si="0"/>
        <v>Users: 39</v>
      </c>
      <c r="C45" s="384">
        <f t="shared" si="1"/>
        <v>39</v>
      </c>
      <c r="E45" s="400">
        <v>1033.5360000000001</v>
      </c>
      <c r="F45" s="400">
        <v>40307.904000000002</v>
      </c>
      <c r="G45" s="400">
        <v>1240.2432000000001</v>
      </c>
      <c r="H45" s="400">
        <v>48369.484799999998</v>
      </c>
      <c r="I45" s="400">
        <v>322.56000000000006</v>
      </c>
      <c r="J45" s="400">
        <v>12579.840000000002</v>
      </c>
      <c r="K45" s="400">
        <v>127.68</v>
      </c>
      <c r="L45" s="400">
        <v>4979.5200000000004</v>
      </c>
      <c r="M45" s="400">
        <v>202.94400000000002</v>
      </c>
      <c r="N45" s="400">
        <v>7914.8159999999998</v>
      </c>
      <c r="O45" s="400"/>
      <c r="P45" s="400">
        <v>1524.096</v>
      </c>
      <c r="Q45" s="400">
        <v>59439.743999999999</v>
      </c>
      <c r="R45" s="400">
        <v>127.68</v>
      </c>
      <c r="S45" s="400">
        <v>27518.400000000001</v>
      </c>
      <c r="T45" s="387" t="s">
        <v>56</v>
      </c>
      <c r="U45" s="400">
        <v>266.95200000000006</v>
      </c>
      <c r="V45" s="400">
        <v>10411.128000000002</v>
      </c>
      <c r="X45" s="400">
        <v>372.28800000000001</v>
      </c>
      <c r="Y45" s="400">
        <v>14519.232</v>
      </c>
    </row>
    <row r="46" spans="2:25">
      <c r="B46" s="383" t="str">
        <f t="shared" si="0"/>
        <v>Users: 40</v>
      </c>
      <c r="C46" s="384">
        <f t="shared" si="1"/>
        <v>40</v>
      </c>
      <c r="E46" s="400">
        <v>1033.5360000000001</v>
      </c>
      <c r="F46" s="400">
        <v>41341.440000000002</v>
      </c>
      <c r="G46" s="400">
        <v>1240.2432000000001</v>
      </c>
      <c r="H46" s="400">
        <v>49609.727999999996</v>
      </c>
      <c r="I46" s="400">
        <v>322.56000000000006</v>
      </c>
      <c r="J46" s="400">
        <v>12902.400000000001</v>
      </c>
      <c r="K46" s="400">
        <v>127.68</v>
      </c>
      <c r="L46" s="400">
        <v>5107.2000000000007</v>
      </c>
      <c r="M46" s="400">
        <v>202.94400000000002</v>
      </c>
      <c r="N46" s="400">
        <v>8117.7600000000011</v>
      </c>
      <c r="O46" s="400"/>
      <c r="P46" s="400">
        <v>1524.096</v>
      </c>
      <c r="Q46" s="400">
        <v>60963.840000000004</v>
      </c>
      <c r="R46" s="400">
        <v>127.68</v>
      </c>
      <c r="S46" s="400">
        <v>28224.000000000004</v>
      </c>
      <c r="T46" s="387" t="s">
        <v>56</v>
      </c>
      <c r="U46" s="400">
        <v>266.95200000000006</v>
      </c>
      <c r="V46" s="400">
        <v>10678.080000000002</v>
      </c>
      <c r="X46" s="400">
        <v>372.28800000000001</v>
      </c>
      <c r="Y46" s="400">
        <v>14891.520000000002</v>
      </c>
    </row>
    <row r="47" spans="2:25">
      <c r="B47" s="383" t="str">
        <f t="shared" si="0"/>
        <v>Users: 41</v>
      </c>
      <c r="C47" s="384">
        <f t="shared" si="1"/>
        <v>41</v>
      </c>
      <c r="E47" s="400">
        <v>1033.5360000000001</v>
      </c>
      <c r="F47" s="400">
        <v>42374.976000000002</v>
      </c>
      <c r="G47" s="400">
        <v>1240.2432000000001</v>
      </c>
      <c r="H47" s="400">
        <v>50849.9712</v>
      </c>
      <c r="I47" s="400">
        <v>322.56000000000006</v>
      </c>
      <c r="J47" s="400">
        <v>13224.960000000001</v>
      </c>
      <c r="K47" s="400">
        <v>127.68</v>
      </c>
      <c r="L47" s="400">
        <v>5234.88</v>
      </c>
      <c r="M47" s="400">
        <v>202.94400000000002</v>
      </c>
      <c r="N47" s="400">
        <v>8320.7039999999997</v>
      </c>
      <c r="O47" s="400"/>
      <c r="P47" s="400">
        <v>1524.096</v>
      </c>
      <c r="Q47" s="400">
        <v>62487.936000000002</v>
      </c>
      <c r="R47" s="400">
        <v>127.68</v>
      </c>
      <c r="S47" s="400">
        <v>28929.600000000002</v>
      </c>
      <c r="T47" s="387" t="s">
        <v>56</v>
      </c>
      <c r="U47" s="400">
        <v>266.95200000000006</v>
      </c>
      <c r="V47" s="400">
        <v>10945.032000000001</v>
      </c>
      <c r="X47" s="400">
        <v>372.28800000000001</v>
      </c>
      <c r="Y47" s="400">
        <v>15263.808000000001</v>
      </c>
    </row>
    <row r="48" spans="2:25">
      <c r="B48" s="383" t="str">
        <f t="shared" si="0"/>
        <v>Users: 42</v>
      </c>
      <c r="C48" s="384">
        <f t="shared" si="1"/>
        <v>42</v>
      </c>
      <c r="E48" s="400">
        <v>1033.5360000000001</v>
      </c>
      <c r="F48" s="400">
        <v>43408.512000000002</v>
      </c>
      <c r="G48" s="400">
        <v>1240.2432000000001</v>
      </c>
      <c r="H48" s="400">
        <v>52090.214399999997</v>
      </c>
      <c r="I48" s="400">
        <v>322.56000000000006</v>
      </c>
      <c r="J48" s="400">
        <v>13547.52</v>
      </c>
      <c r="K48" s="400">
        <v>127.68</v>
      </c>
      <c r="L48" s="400">
        <v>5362.56</v>
      </c>
      <c r="M48" s="400">
        <v>202.94400000000002</v>
      </c>
      <c r="N48" s="400">
        <v>8523.648000000001</v>
      </c>
      <c r="O48" s="400"/>
      <c r="P48" s="400">
        <v>1524.096</v>
      </c>
      <c r="Q48" s="400">
        <v>64012.032000000007</v>
      </c>
      <c r="R48" s="400">
        <v>127.68</v>
      </c>
      <c r="S48" s="400">
        <v>29635.200000000004</v>
      </c>
      <c r="T48" s="387" t="s">
        <v>56</v>
      </c>
      <c r="U48" s="400">
        <v>266.95200000000006</v>
      </c>
      <c r="V48" s="400">
        <v>11211.984000000002</v>
      </c>
      <c r="X48" s="400">
        <v>372.28800000000001</v>
      </c>
      <c r="Y48" s="400">
        <v>15636.096000000001</v>
      </c>
    </row>
    <row r="49" spans="2:25">
      <c r="B49" s="383" t="str">
        <f t="shared" si="0"/>
        <v>Users: 43</v>
      </c>
      <c r="C49" s="384">
        <f t="shared" si="1"/>
        <v>43</v>
      </c>
      <c r="E49" s="400">
        <v>1033.5360000000001</v>
      </c>
      <c r="F49" s="400">
        <v>44442.048000000003</v>
      </c>
      <c r="G49" s="400">
        <v>1240.2432000000001</v>
      </c>
      <c r="H49" s="400">
        <v>53330.457600000002</v>
      </c>
      <c r="I49" s="400">
        <v>322.56000000000006</v>
      </c>
      <c r="J49" s="400">
        <v>13870.080000000002</v>
      </c>
      <c r="K49" s="400">
        <v>127.68</v>
      </c>
      <c r="L49" s="400">
        <v>5490.2400000000007</v>
      </c>
      <c r="M49" s="400">
        <v>202.94400000000002</v>
      </c>
      <c r="N49" s="400">
        <v>8726.5920000000006</v>
      </c>
      <c r="O49" s="400"/>
      <c r="P49" s="400">
        <v>1524.096</v>
      </c>
      <c r="Q49" s="400">
        <v>65536.128000000012</v>
      </c>
      <c r="R49" s="400">
        <v>127.68</v>
      </c>
      <c r="S49" s="400">
        <v>30340.800000000003</v>
      </c>
      <c r="T49" s="387" t="s">
        <v>56</v>
      </c>
      <c r="U49" s="400">
        <v>266.95200000000006</v>
      </c>
      <c r="V49" s="400">
        <v>11478.936000000002</v>
      </c>
      <c r="X49" s="400">
        <v>372.28800000000001</v>
      </c>
      <c r="Y49" s="400">
        <v>16008.384</v>
      </c>
    </row>
    <row r="50" spans="2:25">
      <c r="B50" s="383" t="str">
        <f t="shared" si="0"/>
        <v>Users: 44</v>
      </c>
      <c r="C50" s="384">
        <f t="shared" si="1"/>
        <v>44</v>
      </c>
      <c r="E50" s="400">
        <v>1033.5360000000001</v>
      </c>
      <c r="F50" s="400">
        <v>45475.584000000003</v>
      </c>
      <c r="G50" s="400">
        <v>1240.2432000000001</v>
      </c>
      <c r="H50" s="400">
        <v>54570.700799999999</v>
      </c>
      <c r="I50" s="400">
        <v>322.56000000000006</v>
      </c>
      <c r="J50" s="400">
        <v>14192.640000000001</v>
      </c>
      <c r="K50" s="400">
        <v>127.68</v>
      </c>
      <c r="L50" s="400">
        <v>5617.920000000001</v>
      </c>
      <c r="M50" s="400">
        <v>202.94400000000002</v>
      </c>
      <c r="N50" s="400">
        <v>8929.5360000000001</v>
      </c>
      <c r="O50" s="400"/>
      <c r="P50" s="400">
        <v>1524.096</v>
      </c>
      <c r="Q50" s="400">
        <v>67060.224000000002</v>
      </c>
      <c r="R50" s="400">
        <v>127.68</v>
      </c>
      <c r="S50" s="400">
        <v>31046.400000000001</v>
      </c>
      <c r="T50" s="387" t="s">
        <v>56</v>
      </c>
      <c r="U50" s="400">
        <v>266.95200000000006</v>
      </c>
      <c r="V50" s="400">
        <v>11745.888000000003</v>
      </c>
      <c r="X50" s="400">
        <v>372.28800000000001</v>
      </c>
      <c r="Y50" s="400">
        <v>16380.672</v>
      </c>
    </row>
    <row r="51" spans="2:25">
      <c r="B51" s="383" t="str">
        <f t="shared" si="0"/>
        <v>Users: 45</v>
      </c>
      <c r="C51" s="384">
        <f t="shared" si="1"/>
        <v>45</v>
      </c>
      <c r="E51" s="400">
        <v>1033.5360000000001</v>
      </c>
      <c r="F51" s="400">
        <v>46509.120000000003</v>
      </c>
      <c r="G51" s="400">
        <v>1240.2432000000001</v>
      </c>
      <c r="H51" s="400">
        <v>55810.944000000003</v>
      </c>
      <c r="I51" s="400">
        <v>322.56000000000006</v>
      </c>
      <c r="J51" s="400">
        <v>14515.2</v>
      </c>
      <c r="K51" s="400">
        <v>127.68</v>
      </c>
      <c r="L51" s="400">
        <v>5745.6</v>
      </c>
      <c r="M51" s="400">
        <v>202.94400000000002</v>
      </c>
      <c r="N51" s="400">
        <v>9132.48</v>
      </c>
      <c r="O51" s="400"/>
      <c r="P51" s="400">
        <v>1524.096</v>
      </c>
      <c r="Q51" s="400">
        <v>68584.320000000007</v>
      </c>
      <c r="R51" s="400">
        <v>127.68</v>
      </c>
      <c r="S51" s="400">
        <v>31752.000000000004</v>
      </c>
      <c r="T51" s="387" t="s">
        <v>56</v>
      </c>
      <c r="U51" s="400">
        <v>266.95200000000006</v>
      </c>
      <c r="V51" s="400">
        <v>12012.840000000004</v>
      </c>
      <c r="X51" s="400">
        <v>372.28800000000001</v>
      </c>
      <c r="Y51" s="400">
        <v>16752.96</v>
      </c>
    </row>
    <row r="52" spans="2:25">
      <c r="B52" s="383" t="str">
        <f t="shared" si="0"/>
        <v>Users: 46</v>
      </c>
      <c r="C52" s="384">
        <f t="shared" si="1"/>
        <v>46</v>
      </c>
      <c r="E52" s="400">
        <v>1033.5360000000001</v>
      </c>
      <c r="F52" s="400">
        <v>47542.656000000003</v>
      </c>
      <c r="G52" s="400">
        <v>1240.2432000000001</v>
      </c>
      <c r="H52" s="400">
        <v>57051.1872</v>
      </c>
      <c r="I52" s="400">
        <v>322.56000000000006</v>
      </c>
      <c r="J52" s="400">
        <v>14837.760000000002</v>
      </c>
      <c r="K52" s="400">
        <v>127.68</v>
      </c>
      <c r="L52" s="400">
        <v>5873.2800000000007</v>
      </c>
      <c r="M52" s="400">
        <v>202.94400000000002</v>
      </c>
      <c r="N52" s="400">
        <v>9335.4239999999991</v>
      </c>
      <c r="O52" s="400"/>
      <c r="P52" s="400">
        <v>1524.096</v>
      </c>
      <c r="Q52" s="400">
        <v>70108.415999999997</v>
      </c>
      <c r="R52" s="400">
        <v>127.68</v>
      </c>
      <c r="S52" s="400">
        <v>32457.600000000002</v>
      </c>
      <c r="T52" s="387" t="s">
        <v>56</v>
      </c>
      <c r="U52" s="400">
        <v>266.95200000000006</v>
      </c>
      <c r="V52" s="400">
        <v>12279.792000000001</v>
      </c>
      <c r="X52" s="400">
        <v>372.28800000000001</v>
      </c>
      <c r="Y52" s="400">
        <v>17125.248</v>
      </c>
    </row>
    <row r="53" spans="2:25">
      <c r="B53" s="383" t="str">
        <f t="shared" si="0"/>
        <v>Users: 47</v>
      </c>
      <c r="C53" s="384">
        <f t="shared" si="1"/>
        <v>47</v>
      </c>
      <c r="E53" s="400">
        <v>1033.5360000000001</v>
      </c>
      <c r="F53" s="400">
        <v>48576.192000000003</v>
      </c>
      <c r="G53" s="400">
        <v>1240.2432000000001</v>
      </c>
      <c r="H53" s="400">
        <v>58291.430400000005</v>
      </c>
      <c r="I53" s="400">
        <v>322.56000000000006</v>
      </c>
      <c r="J53" s="400">
        <v>15160.320000000002</v>
      </c>
      <c r="K53" s="400">
        <v>127.68</v>
      </c>
      <c r="L53" s="400">
        <v>6000.9600000000009</v>
      </c>
      <c r="M53" s="400">
        <v>202.94400000000002</v>
      </c>
      <c r="N53" s="400">
        <v>9538.3680000000004</v>
      </c>
      <c r="O53" s="400"/>
      <c r="P53" s="400">
        <v>1524.096</v>
      </c>
      <c r="Q53" s="400">
        <v>71632.512000000002</v>
      </c>
      <c r="R53" s="400">
        <v>127.68</v>
      </c>
      <c r="S53" s="400">
        <v>33163.200000000004</v>
      </c>
      <c r="T53" s="387" t="s">
        <v>56</v>
      </c>
      <c r="U53" s="400">
        <v>266.95200000000006</v>
      </c>
      <c r="V53" s="400">
        <v>12546.744000000002</v>
      </c>
      <c r="X53" s="400">
        <v>372.28800000000001</v>
      </c>
      <c r="Y53" s="400">
        <v>17497.536</v>
      </c>
    </row>
    <row r="54" spans="2:25">
      <c r="B54" s="383" t="str">
        <f t="shared" si="0"/>
        <v>Users: 48</v>
      </c>
      <c r="C54" s="384">
        <f t="shared" si="1"/>
        <v>48</v>
      </c>
      <c r="E54" s="400">
        <v>1033.5360000000001</v>
      </c>
      <c r="F54" s="400">
        <v>49609.727999999996</v>
      </c>
      <c r="G54" s="400">
        <v>1240.2432000000001</v>
      </c>
      <c r="H54" s="400">
        <v>59531.673600000002</v>
      </c>
      <c r="I54" s="400">
        <v>322.56000000000006</v>
      </c>
      <c r="J54" s="400">
        <v>15482.880000000001</v>
      </c>
      <c r="K54" s="400">
        <v>127.68</v>
      </c>
      <c r="L54" s="400">
        <v>6128.64</v>
      </c>
      <c r="M54" s="400">
        <v>202.94400000000002</v>
      </c>
      <c r="N54" s="400">
        <v>9741.3119999999999</v>
      </c>
      <c r="O54" s="400"/>
      <c r="P54" s="400">
        <v>1524.096</v>
      </c>
      <c r="Q54" s="400">
        <v>73156.608000000007</v>
      </c>
      <c r="R54" s="400">
        <v>127.68</v>
      </c>
      <c r="S54" s="400">
        <v>33868.800000000003</v>
      </c>
      <c r="T54" s="387" t="s">
        <v>56</v>
      </c>
      <c r="U54" s="400">
        <v>266.95200000000006</v>
      </c>
      <c r="V54" s="400">
        <v>12813.696000000002</v>
      </c>
      <c r="X54" s="400">
        <v>372.28800000000001</v>
      </c>
      <c r="Y54" s="400">
        <v>17869.824000000001</v>
      </c>
    </row>
    <row r="55" spans="2:25">
      <c r="B55" s="383" t="str">
        <f t="shared" si="0"/>
        <v>Users: 49</v>
      </c>
      <c r="C55" s="384">
        <f t="shared" si="1"/>
        <v>49</v>
      </c>
      <c r="E55" s="400">
        <v>1033.5360000000001</v>
      </c>
      <c r="F55" s="400">
        <v>50643.264000000003</v>
      </c>
      <c r="G55" s="400">
        <v>1240.2432000000001</v>
      </c>
      <c r="H55" s="400">
        <v>60771.916799999999</v>
      </c>
      <c r="I55" s="400">
        <v>322.56000000000006</v>
      </c>
      <c r="J55" s="400">
        <v>15805.440000000002</v>
      </c>
      <c r="K55" s="400">
        <v>127.68</v>
      </c>
      <c r="L55" s="400">
        <v>6256.3200000000006</v>
      </c>
      <c r="M55" s="400">
        <v>202.94400000000002</v>
      </c>
      <c r="N55" s="400">
        <v>9944.2559999999994</v>
      </c>
      <c r="O55" s="400"/>
      <c r="P55" s="400">
        <v>1524.096</v>
      </c>
      <c r="Q55" s="400">
        <v>74680.703999999998</v>
      </c>
      <c r="R55" s="400">
        <v>127.68</v>
      </c>
      <c r="S55" s="400">
        <v>34574.400000000001</v>
      </c>
      <c r="T55" s="387" t="s">
        <v>56</v>
      </c>
      <c r="U55" s="400">
        <v>266.95200000000006</v>
      </c>
      <c r="V55" s="400">
        <v>13080.648000000003</v>
      </c>
      <c r="X55" s="400">
        <v>372.28800000000001</v>
      </c>
      <c r="Y55" s="400">
        <v>18242.112000000001</v>
      </c>
    </row>
    <row r="56" spans="2:25">
      <c r="B56" s="383" t="str">
        <f t="shared" si="0"/>
        <v>Users: 50</v>
      </c>
      <c r="C56" s="384">
        <f t="shared" si="1"/>
        <v>50</v>
      </c>
      <c r="E56" s="400">
        <v>1033.5360000000001</v>
      </c>
      <c r="F56" s="400">
        <v>51676.800000000003</v>
      </c>
      <c r="G56" s="400">
        <v>1240.2432000000001</v>
      </c>
      <c r="H56" s="400">
        <v>62012.159999999996</v>
      </c>
      <c r="I56" s="400">
        <v>322.56000000000006</v>
      </c>
      <c r="J56" s="400">
        <v>16128.000000000002</v>
      </c>
      <c r="K56" s="400">
        <v>127.68</v>
      </c>
      <c r="L56" s="400">
        <v>6384.0000000000009</v>
      </c>
      <c r="M56" s="400">
        <v>202.94400000000002</v>
      </c>
      <c r="N56" s="400">
        <v>10147.200000000001</v>
      </c>
      <c r="O56" s="400"/>
      <c r="P56" s="400">
        <v>1524.096</v>
      </c>
      <c r="Q56" s="400">
        <v>76204.800000000003</v>
      </c>
      <c r="R56" s="400">
        <v>127.68</v>
      </c>
      <c r="S56" s="400">
        <v>35280</v>
      </c>
      <c r="T56" s="387" t="s">
        <v>56</v>
      </c>
      <c r="U56" s="400">
        <v>266.95200000000006</v>
      </c>
      <c r="V56" s="400">
        <v>13347.600000000004</v>
      </c>
      <c r="X56" s="400">
        <v>372.28800000000001</v>
      </c>
      <c r="Y56" s="400">
        <v>18614.400000000001</v>
      </c>
    </row>
    <row r="57" spans="2:25">
      <c r="B57" s="383" t="str">
        <f t="shared" si="0"/>
        <v>Users: 51</v>
      </c>
      <c r="C57" s="384">
        <f t="shared" si="1"/>
        <v>51</v>
      </c>
      <c r="E57" s="400">
        <v>1033.5360000000001</v>
      </c>
      <c r="F57" s="400">
        <v>52710.336000000003</v>
      </c>
      <c r="G57" s="400">
        <v>1240.2432000000001</v>
      </c>
      <c r="H57" s="400">
        <v>63252.403200000001</v>
      </c>
      <c r="I57" s="400">
        <v>322.56000000000006</v>
      </c>
      <c r="J57" s="400">
        <v>16450.560000000001</v>
      </c>
      <c r="K57" s="400">
        <v>127.68</v>
      </c>
      <c r="L57" s="400">
        <v>6511.68</v>
      </c>
      <c r="M57" s="400">
        <v>202.94400000000002</v>
      </c>
      <c r="N57" s="400">
        <v>10350.144</v>
      </c>
      <c r="O57" s="400"/>
      <c r="P57" s="400">
        <v>1524.096</v>
      </c>
      <c r="Q57" s="400">
        <v>77728.896000000008</v>
      </c>
      <c r="R57" s="400">
        <v>127.68</v>
      </c>
      <c r="S57" s="400">
        <v>35985.600000000006</v>
      </c>
      <c r="T57" s="387" t="s">
        <v>56</v>
      </c>
      <c r="U57" s="400">
        <v>266.95200000000006</v>
      </c>
      <c r="V57" s="400">
        <v>13614.552000000001</v>
      </c>
      <c r="X57" s="400">
        <v>372.28800000000001</v>
      </c>
      <c r="Y57" s="400">
        <v>18986.687999999998</v>
      </c>
    </row>
    <row r="58" spans="2:25">
      <c r="B58" s="383" t="str">
        <f t="shared" si="0"/>
        <v>Users: 52</v>
      </c>
      <c r="C58" s="384">
        <f t="shared" si="1"/>
        <v>52</v>
      </c>
      <c r="E58" s="400">
        <v>1033.5360000000001</v>
      </c>
      <c r="F58" s="400">
        <v>53743.872000000003</v>
      </c>
      <c r="G58" s="400">
        <v>1240.2432000000001</v>
      </c>
      <c r="H58" s="400">
        <v>64492.646399999998</v>
      </c>
      <c r="I58" s="400">
        <v>322.56000000000006</v>
      </c>
      <c r="J58" s="400">
        <v>16773.120000000003</v>
      </c>
      <c r="K58" s="400">
        <v>127.68</v>
      </c>
      <c r="L58" s="400">
        <v>6639.3600000000006</v>
      </c>
      <c r="M58" s="400">
        <v>202.94400000000002</v>
      </c>
      <c r="N58" s="400">
        <v>10553.088</v>
      </c>
      <c r="O58" s="400"/>
      <c r="P58" s="400">
        <v>1524.096</v>
      </c>
      <c r="Q58" s="400">
        <v>79252.991999999998</v>
      </c>
      <c r="R58" s="400">
        <v>127.68</v>
      </c>
      <c r="S58" s="400">
        <v>36691.200000000004</v>
      </c>
      <c r="T58" s="387" t="s">
        <v>56</v>
      </c>
      <c r="U58" s="400">
        <v>266.95200000000006</v>
      </c>
      <c r="V58" s="400">
        <v>13881.504000000003</v>
      </c>
      <c r="X58" s="400">
        <v>372.28800000000001</v>
      </c>
      <c r="Y58" s="400">
        <v>19358.976000000002</v>
      </c>
    </row>
    <row r="59" spans="2:25">
      <c r="B59" s="383" t="str">
        <f t="shared" si="0"/>
        <v>Users: 53</v>
      </c>
      <c r="C59" s="384">
        <f t="shared" si="1"/>
        <v>53</v>
      </c>
      <c r="E59" s="400">
        <v>1033.5360000000001</v>
      </c>
      <c r="F59" s="400">
        <v>54777.407999999996</v>
      </c>
      <c r="G59" s="400">
        <v>1240.2432000000001</v>
      </c>
      <c r="H59" s="400">
        <v>65732.889599999995</v>
      </c>
      <c r="I59" s="400">
        <v>322.56000000000006</v>
      </c>
      <c r="J59" s="400">
        <v>17095.68</v>
      </c>
      <c r="K59" s="400">
        <v>127.68</v>
      </c>
      <c r="L59" s="400">
        <v>6767.0400000000009</v>
      </c>
      <c r="M59" s="400">
        <v>202.94400000000002</v>
      </c>
      <c r="N59" s="400">
        <v>10756.031999999999</v>
      </c>
      <c r="O59" s="400"/>
      <c r="P59" s="400">
        <v>1524.096</v>
      </c>
      <c r="Q59" s="400">
        <v>80777.088000000003</v>
      </c>
      <c r="R59" s="400">
        <v>127.68</v>
      </c>
      <c r="S59" s="400">
        <v>37396.800000000003</v>
      </c>
      <c r="T59" s="387" t="s">
        <v>56</v>
      </c>
      <c r="U59" s="400">
        <v>266.95200000000006</v>
      </c>
      <c r="V59" s="400">
        <v>14148.456000000002</v>
      </c>
      <c r="X59" s="400">
        <v>372.28800000000001</v>
      </c>
      <c r="Y59" s="400">
        <v>19731.263999999999</v>
      </c>
    </row>
    <row r="60" spans="2:25">
      <c r="B60" s="383" t="str">
        <f t="shared" si="0"/>
        <v>Users: 54</v>
      </c>
      <c r="C60" s="384">
        <f t="shared" si="1"/>
        <v>54</v>
      </c>
      <c r="E60" s="400">
        <v>1033.5360000000001</v>
      </c>
      <c r="F60" s="400">
        <v>55810.944000000003</v>
      </c>
      <c r="G60" s="400">
        <v>1240.2432000000001</v>
      </c>
      <c r="H60" s="400">
        <v>66973.132800000007</v>
      </c>
      <c r="I60" s="400">
        <v>322.56000000000006</v>
      </c>
      <c r="J60" s="400">
        <v>17418.240000000002</v>
      </c>
      <c r="K60" s="400">
        <v>127.68</v>
      </c>
      <c r="L60" s="400">
        <v>6894.72</v>
      </c>
      <c r="M60" s="400">
        <v>202.94400000000002</v>
      </c>
      <c r="N60" s="400">
        <v>10958.976000000001</v>
      </c>
      <c r="O60" s="400"/>
      <c r="P60" s="400">
        <v>1524.096</v>
      </c>
      <c r="Q60" s="400">
        <v>82301.184000000008</v>
      </c>
      <c r="R60" s="400">
        <v>127.68</v>
      </c>
      <c r="S60" s="400">
        <v>38102.400000000001</v>
      </c>
      <c r="T60" s="387" t="s">
        <v>56</v>
      </c>
      <c r="U60" s="400">
        <v>266.95200000000006</v>
      </c>
      <c r="V60" s="400">
        <v>14415.408000000003</v>
      </c>
      <c r="X60" s="400">
        <v>372.28800000000001</v>
      </c>
      <c r="Y60" s="400">
        <v>20103.552</v>
      </c>
    </row>
    <row r="61" spans="2:25">
      <c r="B61" s="383" t="str">
        <f t="shared" si="0"/>
        <v>Users: 55</v>
      </c>
      <c r="C61" s="384">
        <f t="shared" si="1"/>
        <v>55</v>
      </c>
      <c r="E61" s="400">
        <v>1033.5360000000001</v>
      </c>
      <c r="F61" s="400">
        <v>56844.480000000003</v>
      </c>
      <c r="G61" s="400">
        <v>1240.2432000000001</v>
      </c>
      <c r="H61" s="400">
        <v>68213.376000000004</v>
      </c>
      <c r="I61" s="400">
        <v>322.56000000000006</v>
      </c>
      <c r="J61" s="400">
        <v>17740.800000000003</v>
      </c>
      <c r="K61" s="400">
        <v>127.68</v>
      </c>
      <c r="L61" s="400">
        <v>7022.4000000000005</v>
      </c>
      <c r="M61" s="400">
        <v>202.94400000000002</v>
      </c>
      <c r="N61" s="400">
        <v>11161.920000000002</v>
      </c>
      <c r="O61" s="400"/>
      <c r="P61" s="400">
        <v>1524.096</v>
      </c>
      <c r="Q61" s="400">
        <v>83825.280000000013</v>
      </c>
      <c r="R61" s="400">
        <v>127.68</v>
      </c>
      <c r="S61" s="400">
        <v>38808.000000000007</v>
      </c>
      <c r="T61" s="387" t="s">
        <v>56</v>
      </c>
      <c r="U61" s="400">
        <v>266.95200000000006</v>
      </c>
      <c r="V61" s="400">
        <v>14682.360000000004</v>
      </c>
      <c r="X61" s="400">
        <v>372.28800000000001</v>
      </c>
      <c r="Y61" s="400">
        <v>20475.84</v>
      </c>
    </row>
    <row r="62" spans="2:25">
      <c r="B62" s="383" t="str">
        <f t="shared" si="0"/>
        <v>Users: 56</v>
      </c>
      <c r="C62" s="384">
        <f t="shared" si="1"/>
        <v>56</v>
      </c>
      <c r="E62" s="400">
        <v>1033.5360000000001</v>
      </c>
      <c r="F62" s="400">
        <v>57878.016000000003</v>
      </c>
      <c r="G62" s="400">
        <v>1240.2432000000001</v>
      </c>
      <c r="H62" s="400">
        <v>69453.619200000001</v>
      </c>
      <c r="I62" s="400">
        <v>322.56000000000006</v>
      </c>
      <c r="J62" s="400">
        <v>18063.36</v>
      </c>
      <c r="K62" s="400">
        <v>127.68</v>
      </c>
      <c r="L62" s="400">
        <v>7150.0800000000008</v>
      </c>
      <c r="M62" s="400">
        <v>202.94400000000002</v>
      </c>
      <c r="N62" s="400">
        <v>11364.864</v>
      </c>
      <c r="O62" s="400"/>
      <c r="P62" s="400">
        <v>1524.096</v>
      </c>
      <c r="Q62" s="400">
        <v>85349.376000000018</v>
      </c>
      <c r="R62" s="400">
        <v>127.68</v>
      </c>
      <c r="S62" s="400">
        <v>39513.600000000006</v>
      </c>
      <c r="T62" s="387" t="s">
        <v>56</v>
      </c>
      <c r="U62" s="400">
        <v>266.95200000000006</v>
      </c>
      <c r="V62" s="400">
        <v>14949.312000000004</v>
      </c>
      <c r="X62" s="400">
        <v>372.28800000000001</v>
      </c>
      <c r="Y62" s="400">
        <v>20848.128000000001</v>
      </c>
    </row>
    <row r="63" spans="2:25">
      <c r="B63" s="383" t="str">
        <f t="shared" si="0"/>
        <v>Users: 57</v>
      </c>
      <c r="C63" s="384">
        <f t="shared" si="1"/>
        <v>57</v>
      </c>
      <c r="E63" s="400">
        <v>1033.5360000000001</v>
      </c>
      <c r="F63" s="400">
        <v>58911.552000000003</v>
      </c>
      <c r="G63" s="400">
        <v>1240.2432000000001</v>
      </c>
      <c r="H63" s="400">
        <v>70693.862399999998</v>
      </c>
      <c r="I63" s="400">
        <v>322.56000000000006</v>
      </c>
      <c r="J63" s="400">
        <v>18385.920000000002</v>
      </c>
      <c r="K63" s="400">
        <v>127.68</v>
      </c>
      <c r="L63" s="400">
        <v>7277.7600000000011</v>
      </c>
      <c r="M63" s="400">
        <v>202.94400000000002</v>
      </c>
      <c r="N63" s="400">
        <v>11567.808000000001</v>
      </c>
      <c r="O63" s="400"/>
      <c r="P63" s="400">
        <v>1524.096</v>
      </c>
      <c r="Q63" s="400">
        <v>86873.471999999994</v>
      </c>
      <c r="R63" s="400">
        <v>127.68</v>
      </c>
      <c r="S63" s="400">
        <v>40219.200000000004</v>
      </c>
      <c r="T63" s="387" t="s">
        <v>56</v>
      </c>
      <c r="U63" s="400">
        <v>266.95200000000006</v>
      </c>
      <c r="V63" s="400">
        <v>15216.264000000003</v>
      </c>
      <c r="X63" s="400">
        <v>372.28800000000001</v>
      </c>
      <c r="Y63" s="400">
        <v>21220.416000000001</v>
      </c>
    </row>
    <row r="64" spans="2:25">
      <c r="B64" s="383" t="str">
        <f t="shared" si="0"/>
        <v>Users: 58</v>
      </c>
      <c r="C64" s="384">
        <f t="shared" si="1"/>
        <v>58</v>
      </c>
      <c r="E64" s="400">
        <v>1033.5360000000001</v>
      </c>
      <c r="F64" s="400">
        <v>59945.087999999996</v>
      </c>
      <c r="G64" s="400">
        <v>1240.2432000000001</v>
      </c>
      <c r="H64" s="400">
        <v>71934.10560000001</v>
      </c>
      <c r="I64" s="400">
        <v>322.56000000000006</v>
      </c>
      <c r="J64" s="400">
        <v>18708.480000000003</v>
      </c>
      <c r="K64" s="400">
        <v>127.68</v>
      </c>
      <c r="L64" s="400">
        <v>7405.4400000000005</v>
      </c>
      <c r="M64" s="400">
        <v>202.94400000000002</v>
      </c>
      <c r="N64" s="400">
        <v>11770.751999999999</v>
      </c>
      <c r="O64" s="400"/>
      <c r="P64" s="400">
        <v>1524.096</v>
      </c>
      <c r="Q64" s="400">
        <v>88397.567999999999</v>
      </c>
      <c r="R64" s="400">
        <v>127.68</v>
      </c>
      <c r="S64" s="400">
        <v>40924.800000000003</v>
      </c>
      <c r="T64" s="387" t="s">
        <v>56</v>
      </c>
      <c r="U64" s="400">
        <v>266.95200000000006</v>
      </c>
      <c r="V64" s="400">
        <v>15483.216000000002</v>
      </c>
      <c r="X64" s="400">
        <v>372.28800000000001</v>
      </c>
      <c r="Y64" s="400">
        <v>21592.703999999998</v>
      </c>
    </row>
    <row r="65" spans="2:25">
      <c r="B65" s="383" t="str">
        <f t="shared" si="0"/>
        <v>Users: 59</v>
      </c>
      <c r="C65" s="384">
        <f t="shared" si="1"/>
        <v>59</v>
      </c>
      <c r="E65" s="400">
        <v>1033.5360000000001</v>
      </c>
      <c r="F65" s="400">
        <v>60978.624000000003</v>
      </c>
      <c r="G65" s="400">
        <v>1240.2432000000001</v>
      </c>
      <c r="H65" s="400">
        <v>73174.348799999992</v>
      </c>
      <c r="I65" s="400">
        <v>322.56000000000006</v>
      </c>
      <c r="J65" s="400">
        <v>19031.04</v>
      </c>
      <c r="K65" s="400">
        <v>127.68</v>
      </c>
      <c r="L65" s="400">
        <v>7533.1200000000008</v>
      </c>
      <c r="M65" s="400">
        <v>202.94400000000002</v>
      </c>
      <c r="N65" s="400">
        <v>11973.696</v>
      </c>
      <c r="O65" s="400"/>
      <c r="P65" s="400">
        <v>1524.096</v>
      </c>
      <c r="Q65" s="400">
        <v>89921.664000000004</v>
      </c>
      <c r="R65" s="400">
        <v>127.68</v>
      </c>
      <c r="S65" s="400">
        <v>41630.400000000001</v>
      </c>
      <c r="T65" s="387" t="s">
        <v>56</v>
      </c>
      <c r="U65" s="400">
        <v>266.95200000000006</v>
      </c>
      <c r="V65" s="400">
        <v>15750.168000000003</v>
      </c>
      <c r="X65" s="400">
        <v>372.28800000000001</v>
      </c>
      <c r="Y65" s="400">
        <v>21964.992000000002</v>
      </c>
    </row>
    <row r="66" spans="2:25">
      <c r="B66" s="383" t="str">
        <f t="shared" si="0"/>
        <v>Users: 60</v>
      </c>
      <c r="C66" s="384">
        <f t="shared" si="1"/>
        <v>60</v>
      </c>
      <c r="E66" s="400">
        <v>1033.5360000000001</v>
      </c>
      <c r="F66" s="400">
        <v>62012.160000000003</v>
      </c>
      <c r="G66" s="400">
        <v>1240.2432000000001</v>
      </c>
      <c r="H66" s="400">
        <v>74414.592000000004</v>
      </c>
      <c r="I66" s="400">
        <v>322.56000000000006</v>
      </c>
      <c r="J66" s="400">
        <v>19353.600000000002</v>
      </c>
      <c r="K66" s="400">
        <v>127.68</v>
      </c>
      <c r="L66" s="400">
        <v>7660.8000000000011</v>
      </c>
      <c r="M66" s="400">
        <v>202.94400000000002</v>
      </c>
      <c r="N66" s="400">
        <v>12176.640000000001</v>
      </c>
      <c r="O66" s="400"/>
      <c r="P66" s="400">
        <v>1524.096</v>
      </c>
      <c r="Q66" s="400">
        <v>91445.760000000009</v>
      </c>
      <c r="R66" s="400">
        <v>127.68</v>
      </c>
      <c r="S66" s="400">
        <v>42336.000000000007</v>
      </c>
      <c r="T66" s="387" t="s">
        <v>56</v>
      </c>
      <c r="U66" s="400">
        <v>266.95200000000006</v>
      </c>
      <c r="V66" s="400">
        <v>16017.120000000004</v>
      </c>
      <c r="X66" s="400">
        <v>372.28800000000001</v>
      </c>
      <c r="Y66" s="400">
        <v>22337.280000000002</v>
      </c>
    </row>
    <row r="67" spans="2:25">
      <c r="B67" s="383" t="str">
        <f t="shared" si="0"/>
        <v>Users: 61</v>
      </c>
      <c r="C67" s="384">
        <f t="shared" si="1"/>
        <v>61</v>
      </c>
      <c r="E67" s="400">
        <v>1033.5360000000001</v>
      </c>
      <c r="F67" s="400">
        <v>63045.696000000004</v>
      </c>
      <c r="G67" s="400">
        <v>1240.2432000000001</v>
      </c>
      <c r="H67" s="400">
        <v>75654.835200000001</v>
      </c>
      <c r="I67" s="400">
        <v>322.56000000000006</v>
      </c>
      <c r="J67" s="400">
        <v>19676.160000000003</v>
      </c>
      <c r="K67" s="400">
        <v>127.68</v>
      </c>
      <c r="L67" s="400">
        <v>7788.4800000000005</v>
      </c>
      <c r="M67" s="400">
        <v>202.94400000000002</v>
      </c>
      <c r="N67" s="400">
        <v>12379.584000000001</v>
      </c>
      <c r="O67" s="400"/>
      <c r="P67" s="400">
        <v>1524.096</v>
      </c>
      <c r="Q67" s="400">
        <v>92969.856000000014</v>
      </c>
      <c r="R67" s="400">
        <v>127.68</v>
      </c>
      <c r="S67" s="400">
        <v>43041.600000000006</v>
      </c>
      <c r="T67" s="387" t="s">
        <v>56</v>
      </c>
      <c r="U67" s="400">
        <v>266.95200000000006</v>
      </c>
      <c r="V67" s="400">
        <v>16284.072000000004</v>
      </c>
      <c r="X67" s="400">
        <v>372.28800000000001</v>
      </c>
      <c r="Y67" s="400">
        <v>22709.567999999999</v>
      </c>
    </row>
    <row r="68" spans="2:25">
      <c r="B68" s="383" t="str">
        <f t="shared" si="0"/>
        <v>Users: 62</v>
      </c>
      <c r="C68" s="384">
        <f t="shared" si="1"/>
        <v>62</v>
      </c>
      <c r="E68" s="400">
        <v>1033.5360000000001</v>
      </c>
      <c r="F68" s="400">
        <v>64079.232000000004</v>
      </c>
      <c r="G68" s="400">
        <v>1240.2432000000001</v>
      </c>
      <c r="H68" s="400">
        <v>76895.078399999999</v>
      </c>
      <c r="I68" s="400">
        <v>322.56000000000006</v>
      </c>
      <c r="J68" s="400">
        <v>19998.72</v>
      </c>
      <c r="K68" s="400">
        <v>127.68</v>
      </c>
      <c r="L68" s="400">
        <v>7916.1600000000008</v>
      </c>
      <c r="M68" s="400">
        <v>202.94400000000002</v>
      </c>
      <c r="N68" s="400">
        <v>12582.528</v>
      </c>
      <c r="O68" s="400"/>
      <c r="P68" s="400">
        <v>1524.096</v>
      </c>
      <c r="Q68" s="400">
        <v>94493.952000000005</v>
      </c>
      <c r="R68" s="400">
        <v>127.68</v>
      </c>
      <c r="S68" s="400">
        <v>43747.200000000004</v>
      </c>
      <c r="T68" s="387" t="s">
        <v>56</v>
      </c>
      <c r="U68" s="400">
        <v>266.95200000000006</v>
      </c>
      <c r="V68" s="400">
        <v>16551.024000000001</v>
      </c>
      <c r="X68" s="400">
        <v>372.28800000000001</v>
      </c>
      <c r="Y68" s="400">
        <v>23081.856</v>
      </c>
    </row>
    <row r="69" spans="2:25">
      <c r="B69" s="383" t="str">
        <f t="shared" si="0"/>
        <v>Users: 63</v>
      </c>
      <c r="C69" s="384">
        <f t="shared" si="1"/>
        <v>63</v>
      </c>
      <c r="E69" s="400">
        <v>1033.5360000000001</v>
      </c>
      <c r="F69" s="400">
        <v>65112.767999999996</v>
      </c>
      <c r="G69" s="400">
        <v>1240.2432000000001</v>
      </c>
      <c r="H69" s="400">
        <v>78135.321599999996</v>
      </c>
      <c r="I69" s="400">
        <v>322.56000000000006</v>
      </c>
      <c r="J69" s="400">
        <v>20321.280000000002</v>
      </c>
      <c r="K69" s="400">
        <v>127.68</v>
      </c>
      <c r="L69" s="400">
        <v>8043.8400000000011</v>
      </c>
      <c r="M69" s="400">
        <v>202.94400000000002</v>
      </c>
      <c r="N69" s="400">
        <v>12785.472</v>
      </c>
      <c r="O69" s="400"/>
      <c r="P69" s="400">
        <v>1524.096</v>
      </c>
      <c r="Q69" s="400">
        <v>96018.04800000001</v>
      </c>
      <c r="R69" s="400">
        <v>127.68</v>
      </c>
      <c r="S69" s="400">
        <v>44452.800000000003</v>
      </c>
      <c r="T69" s="387" t="s">
        <v>56</v>
      </c>
      <c r="U69" s="400">
        <v>266.95200000000006</v>
      </c>
      <c r="V69" s="400">
        <v>16817.976000000002</v>
      </c>
      <c r="X69" s="400">
        <v>372.28800000000001</v>
      </c>
      <c r="Y69" s="400">
        <v>23454.144</v>
      </c>
    </row>
    <row r="70" spans="2:25">
      <c r="B70" s="383" t="str">
        <f t="shared" si="0"/>
        <v>Users: 64</v>
      </c>
      <c r="C70" s="384">
        <f t="shared" si="1"/>
        <v>64</v>
      </c>
      <c r="E70" s="400">
        <v>1033.5360000000001</v>
      </c>
      <c r="F70" s="400">
        <v>66146.304000000004</v>
      </c>
      <c r="G70" s="400">
        <v>1240.2432000000001</v>
      </c>
      <c r="H70" s="400">
        <v>79375.564800000007</v>
      </c>
      <c r="I70" s="400">
        <v>322.56000000000006</v>
      </c>
      <c r="J70" s="400">
        <v>20643.840000000004</v>
      </c>
      <c r="K70" s="400">
        <v>127.68</v>
      </c>
      <c r="L70" s="400">
        <v>8171.52</v>
      </c>
      <c r="M70" s="400">
        <v>202.94400000000002</v>
      </c>
      <c r="N70" s="400">
        <v>12988.416000000001</v>
      </c>
      <c r="O70" s="400"/>
      <c r="P70" s="400">
        <v>1524.096</v>
      </c>
      <c r="Q70" s="400">
        <v>97542.144</v>
      </c>
      <c r="R70" s="400">
        <v>127.68</v>
      </c>
      <c r="S70" s="400">
        <v>45158.400000000001</v>
      </c>
      <c r="T70" s="387" t="s">
        <v>56</v>
      </c>
      <c r="U70" s="400">
        <v>266.95200000000006</v>
      </c>
      <c r="V70" s="400">
        <v>17084.928000000004</v>
      </c>
      <c r="X70" s="400">
        <v>372.28800000000001</v>
      </c>
      <c r="Y70" s="400">
        <v>23826.432000000001</v>
      </c>
    </row>
    <row r="71" spans="2:25">
      <c r="B71" s="383" t="str">
        <f t="shared" si="0"/>
        <v>Users: 65</v>
      </c>
      <c r="C71" s="384">
        <f t="shared" si="1"/>
        <v>65</v>
      </c>
      <c r="E71" s="400">
        <v>1033.5360000000001</v>
      </c>
      <c r="F71" s="400">
        <v>67179.840000000011</v>
      </c>
      <c r="G71" s="400">
        <v>1240.2432000000001</v>
      </c>
      <c r="H71" s="400">
        <v>80615.808000000005</v>
      </c>
      <c r="I71" s="400">
        <v>322.56000000000006</v>
      </c>
      <c r="J71" s="400">
        <v>20966.400000000001</v>
      </c>
      <c r="K71" s="400">
        <v>127.68</v>
      </c>
      <c r="L71" s="400">
        <v>8299.2000000000007</v>
      </c>
      <c r="M71" s="400">
        <v>202.94400000000002</v>
      </c>
      <c r="N71" s="400">
        <v>13191.36</v>
      </c>
      <c r="O71" s="400"/>
      <c r="P71" s="400">
        <v>1524.096</v>
      </c>
      <c r="Q71" s="400">
        <v>99066.240000000005</v>
      </c>
      <c r="R71" s="400">
        <v>127.68</v>
      </c>
      <c r="S71" s="400">
        <v>45864.000000000007</v>
      </c>
      <c r="T71" s="387" t="s">
        <v>56</v>
      </c>
      <c r="U71" s="400">
        <v>266.95200000000006</v>
      </c>
      <c r="V71" s="400">
        <v>17351.880000000005</v>
      </c>
      <c r="X71" s="400">
        <v>372.28800000000001</v>
      </c>
      <c r="Y71" s="400">
        <v>24198.720000000001</v>
      </c>
    </row>
    <row r="72" spans="2:25">
      <c r="B72" s="383" t="str">
        <f t="shared" si="0"/>
        <v>Users: 66</v>
      </c>
      <c r="C72" s="384">
        <f t="shared" si="1"/>
        <v>66</v>
      </c>
      <c r="E72" s="400">
        <v>1033.5360000000001</v>
      </c>
      <c r="F72" s="400">
        <v>68213.376000000004</v>
      </c>
      <c r="G72" s="400">
        <v>1240.2432000000001</v>
      </c>
      <c r="H72" s="400">
        <v>81856.051200000002</v>
      </c>
      <c r="I72" s="400">
        <v>322.56000000000006</v>
      </c>
      <c r="J72" s="400">
        <v>21288.960000000003</v>
      </c>
      <c r="K72" s="400">
        <v>127.68</v>
      </c>
      <c r="L72" s="400">
        <v>8426.880000000001</v>
      </c>
      <c r="M72" s="400">
        <v>202.94400000000002</v>
      </c>
      <c r="N72" s="400">
        <v>13394.304</v>
      </c>
      <c r="O72" s="400"/>
      <c r="P72" s="400">
        <v>1524.096</v>
      </c>
      <c r="Q72" s="400">
        <v>100590.33600000001</v>
      </c>
      <c r="R72" s="400">
        <v>127.68</v>
      </c>
      <c r="S72" s="400">
        <v>46569.600000000006</v>
      </c>
      <c r="T72" s="387" t="s">
        <v>56</v>
      </c>
      <c r="U72" s="400">
        <v>266.95200000000006</v>
      </c>
      <c r="V72" s="400">
        <v>17618.832000000006</v>
      </c>
      <c r="X72" s="400">
        <v>372.28800000000001</v>
      </c>
      <c r="Y72" s="400">
        <v>24571.008000000002</v>
      </c>
    </row>
    <row r="73" spans="2:25">
      <c r="B73" s="383" t="str">
        <f t="shared" si="0"/>
        <v>Users: 67</v>
      </c>
      <c r="C73" s="384">
        <f t="shared" si="1"/>
        <v>67</v>
      </c>
      <c r="E73" s="400">
        <v>1033.5360000000001</v>
      </c>
      <c r="F73" s="400">
        <v>69246.912000000011</v>
      </c>
      <c r="G73" s="400">
        <v>1240.2432000000001</v>
      </c>
      <c r="H73" s="400">
        <v>83096.294399999999</v>
      </c>
      <c r="I73" s="400">
        <v>322.56000000000006</v>
      </c>
      <c r="J73" s="400">
        <v>21611.52</v>
      </c>
      <c r="K73" s="400">
        <v>127.68</v>
      </c>
      <c r="L73" s="400">
        <v>8554.5600000000013</v>
      </c>
      <c r="M73" s="400">
        <v>202.94400000000002</v>
      </c>
      <c r="N73" s="400">
        <v>13597.248000000001</v>
      </c>
      <c r="O73" s="400"/>
      <c r="P73" s="400">
        <v>1524.096</v>
      </c>
      <c r="Q73" s="400">
        <v>102114.432</v>
      </c>
      <c r="R73" s="400">
        <v>127.68</v>
      </c>
      <c r="S73" s="400">
        <v>47275.200000000004</v>
      </c>
      <c r="T73" s="387" t="s">
        <v>56</v>
      </c>
      <c r="U73" s="400">
        <v>266.95200000000006</v>
      </c>
      <c r="V73" s="400">
        <v>17885.784000000003</v>
      </c>
      <c r="X73" s="400">
        <v>372.28800000000001</v>
      </c>
      <c r="Y73" s="400">
        <v>24943.296000000002</v>
      </c>
    </row>
    <row r="74" spans="2:25">
      <c r="B74" s="383" t="str">
        <f t="shared" si="0"/>
        <v>Users: 68</v>
      </c>
      <c r="C74" s="384">
        <f t="shared" si="1"/>
        <v>68</v>
      </c>
      <c r="E74" s="400">
        <v>1033.5360000000001</v>
      </c>
      <c r="F74" s="400">
        <v>70280.448000000004</v>
      </c>
      <c r="G74" s="400">
        <v>1240.2432000000001</v>
      </c>
      <c r="H74" s="400">
        <v>84336.537600000011</v>
      </c>
      <c r="I74" s="400">
        <v>322.56000000000006</v>
      </c>
      <c r="J74" s="400">
        <v>21934.080000000002</v>
      </c>
      <c r="K74" s="400">
        <v>127.68</v>
      </c>
      <c r="L74" s="400">
        <v>8682.2400000000016</v>
      </c>
      <c r="M74" s="400">
        <v>202.94400000000002</v>
      </c>
      <c r="N74" s="400">
        <v>13800.191999999999</v>
      </c>
      <c r="O74" s="400"/>
      <c r="P74" s="400">
        <v>1524.096</v>
      </c>
      <c r="Q74" s="400">
        <v>103638.52800000001</v>
      </c>
      <c r="R74" s="400">
        <v>127.68</v>
      </c>
      <c r="S74" s="400">
        <v>47980.800000000003</v>
      </c>
      <c r="T74" s="387" t="s">
        <v>56</v>
      </c>
      <c r="U74" s="400">
        <v>266.95200000000006</v>
      </c>
      <c r="V74" s="400">
        <v>18152.736000000004</v>
      </c>
      <c r="X74" s="400">
        <v>372.28800000000001</v>
      </c>
      <c r="Y74" s="400">
        <v>25315.583999999999</v>
      </c>
    </row>
    <row r="75" spans="2:25">
      <c r="B75" s="383" t="str">
        <f t="shared" ref="B75:B107" si="2">"Users: "&amp;TEXT(C75,"#")</f>
        <v>Users: 69</v>
      </c>
      <c r="C75" s="384">
        <f t="shared" si="1"/>
        <v>69</v>
      </c>
      <c r="E75" s="400">
        <v>1033.5360000000001</v>
      </c>
      <c r="F75" s="400">
        <v>71313.983999999997</v>
      </c>
      <c r="G75" s="400">
        <v>1240.2432000000001</v>
      </c>
      <c r="H75" s="400">
        <v>85576.780800000008</v>
      </c>
      <c r="I75" s="400">
        <v>322.56000000000006</v>
      </c>
      <c r="J75" s="400">
        <v>22256.640000000003</v>
      </c>
      <c r="K75" s="400">
        <v>127.68</v>
      </c>
      <c r="L75" s="400">
        <v>8809.92</v>
      </c>
      <c r="M75" s="400">
        <v>202.94400000000002</v>
      </c>
      <c r="N75" s="400">
        <v>14003.136</v>
      </c>
      <c r="O75" s="400"/>
      <c r="P75" s="400">
        <v>1524.096</v>
      </c>
      <c r="Q75" s="400">
        <v>105162.62400000001</v>
      </c>
      <c r="R75" s="400">
        <v>127.68</v>
      </c>
      <c r="S75" s="400">
        <v>48686.400000000001</v>
      </c>
      <c r="T75" s="387" t="s">
        <v>56</v>
      </c>
      <c r="U75" s="400">
        <v>266.95200000000006</v>
      </c>
      <c r="V75" s="400">
        <v>18419.688000000002</v>
      </c>
      <c r="X75" s="400">
        <v>372.28800000000001</v>
      </c>
      <c r="Y75" s="400">
        <v>25687.871999999999</v>
      </c>
    </row>
    <row r="76" spans="2:25">
      <c r="B76" s="383" t="str">
        <f t="shared" si="2"/>
        <v>Users: 70</v>
      </c>
      <c r="C76" s="384">
        <f t="shared" si="1"/>
        <v>70</v>
      </c>
      <c r="E76" s="400">
        <v>1033.5360000000001</v>
      </c>
      <c r="F76" s="400">
        <v>72347.520000000004</v>
      </c>
      <c r="G76" s="400">
        <v>1240.2432000000001</v>
      </c>
      <c r="H76" s="400">
        <v>86817.024000000005</v>
      </c>
      <c r="I76" s="400">
        <v>322.56000000000006</v>
      </c>
      <c r="J76" s="400">
        <v>22579.200000000001</v>
      </c>
      <c r="K76" s="400">
        <v>127.68</v>
      </c>
      <c r="L76" s="400">
        <v>8937.6</v>
      </c>
      <c r="M76" s="400">
        <v>202.94400000000002</v>
      </c>
      <c r="N76" s="400">
        <v>14206.080000000002</v>
      </c>
      <c r="O76" s="400"/>
      <c r="P76" s="400">
        <v>1524.096</v>
      </c>
      <c r="Q76" s="400">
        <v>106686.72000000002</v>
      </c>
      <c r="R76" s="400">
        <v>127.68</v>
      </c>
      <c r="S76" s="400">
        <v>49392.000000000007</v>
      </c>
      <c r="T76" s="387" t="s">
        <v>56</v>
      </c>
      <c r="U76" s="400">
        <v>266.95200000000006</v>
      </c>
      <c r="V76" s="400">
        <v>18686.640000000003</v>
      </c>
      <c r="X76" s="400">
        <v>372.28800000000001</v>
      </c>
      <c r="Y76" s="400">
        <v>26060.160000000003</v>
      </c>
    </row>
    <row r="77" spans="2:25">
      <c r="B77" s="383" t="str">
        <f t="shared" si="2"/>
        <v>Users: 71</v>
      </c>
      <c r="C77" s="384">
        <f t="shared" si="1"/>
        <v>71</v>
      </c>
      <c r="E77" s="400">
        <v>1033.5360000000001</v>
      </c>
      <c r="F77" s="400">
        <v>73381.055999999997</v>
      </c>
      <c r="G77" s="400">
        <v>1240.2432000000001</v>
      </c>
      <c r="H77" s="400">
        <v>88057.267200000002</v>
      </c>
      <c r="I77" s="400">
        <v>322.56000000000006</v>
      </c>
      <c r="J77" s="400">
        <v>22901.760000000002</v>
      </c>
      <c r="K77" s="400">
        <v>127.68</v>
      </c>
      <c r="L77" s="400">
        <v>9065.2800000000007</v>
      </c>
      <c r="M77" s="400">
        <v>202.94400000000002</v>
      </c>
      <c r="N77" s="400">
        <v>14409.023999999999</v>
      </c>
      <c r="O77" s="400"/>
      <c r="P77" s="400">
        <v>1524.096</v>
      </c>
      <c r="Q77" s="400">
        <v>108210.81600000002</v>
      </c>
      <c r="R77" s="400">
        <v>127.68</v>
      </c>
      <c r="S77" s="400">
        <v>50097.600000000006</v>
      </c>
      <c r="T77" s="387" t="s">
        <v>56</v>
      </c>
      <c r="U77" s="400">
        <v>266.95200000000006</v>
      </c>
      <c r="V77" s="400">
        <v>18953.592000000004</v>
      </c>
      <c r="X77" s="400">
        <v>372.28800000000001</v>
      </c>
      <c r="Y77" s="400">
        <v>26432.448</v>
      </c>
    </row>
    <row r="78" spans="2:25">
      <c r="B78" s="383" t="str">
        <f t="shared" si="2"/>
        <v>Users: 72</v>
      </c>
      <c r="C78" s="384">
        <f t="shared" si="1"/>
        <v>72</v>
      </c>
      <c r="E78" s="400">
        <v>1033.5360000000001</v>
      </c>
      <c r="F78" s="400">
        <v>74414.592000000004</v>
      </c>
      <c r="G78" s="400">
        <v>1240.2432000000001</v>
      </c>
      <c r="H78" s="400">
        <v>89297.510400000014</v>
      </c>
      <c r="I78" s="400">
        <v>322.56000000000006</v>
      </c>
      <c r="J78" s="400">
        <v>23224.320000000003</v>
      </c>
      <c r="K78" s="400">
        <v>127.68</v>
      </c>
      <c r="L78" s="400">
        <v>9192.9600000000009</v>
      </c>
      <c r="M78" s="400">
        <v>202.94400000000002</v>
      </c>
      <c r="N78" s="400">
        <v>14611.968000000001</v>
      </c>
      <c r="O78" s="400"/>
      <c r="P78" s="400">
        <v>1524.096</v>
      </c>
      <c r="Q78" s="400">
        <v>109734.912</v>
      </c>
      <c r="R78" s="400">
        <v>127.68</v>
      </c>
      <c r="S78" s="400">
        <v>50803.200000000004</v>
      </c>
      <c r="T78" s="387" t="s">
        <v>56</v>
      </c>
      <c r="U78" s="400">
        <v>266.95200000000006</v>
      </c>
      <c r="V78" s="400">
        <v>19220.544000000002</v>
      </c>
      <c r="X78" s="400">
        <v>372.28800000000001</v>
      </c>
      <c r="Y78" s="400">
        <v>26804.736000000001</v>
      </c>
    </row>
    <row r="79" spans="2:25">
      <c r="B79" s="383" t="str">
        <f t="shared" si="2"/>
        <v>Users: 73</v>
      </c>
      <c r="C79" s="384">
        <f t="shared" si="1"/>
        <v>73</v>
      </c>
      <c r="E79" s="400">
        <v>1033.5360000000001</v>
      </c>
      <c r="F79" s="400">
        <v>75448.127999999997</v>
      </c>
      <c r="G79" s="400">
        <v>1240.2432000000001</v>
      </c>
      <c r="H79" s="400">
        <v>90537.753600000011</v>
      </c>
      <c r="I79" s="400">
        <v>322.56000000000006</v>
      </c>
      <c r="J79" s="400">
        <v>23546.880000000001</v>
      </c>
      <c r="K79" s="400">
        <v>127.68</v>
      </c>
      <c r="L79" s="400">
        <v>9320.6400000000012</v>
      </c>
      <c r="M79" s="400">
        <v>202.94400000000002</v>
      </c>
      <c r="N79" s="400">
        <v>14814.912</v>
      </c>
      <c r="O79" s="400"/>
      <c r="P79" s="400">
        <v>1524.096</v>
      </c>
      <c r="Q79" s="400">
        <v>111259.008</v>
      </c>
      <c r="R79" s="400">
        <v>127.68</v>
      </c>
      <c r="S79" s="400">
        <v>51508.800000000003</v>
      </c>
      <c r="T79" s="387" t="s">
        <v>56</v>
      </c>
      <c r="U79" s="400">
        <v>266.95200000000006</v>
      </c>
      <c r="V79" s="400">
        <v>19487.496000000006</v>
      </c>
      <c r="X79" s="400">
        <v>372.28800000000001</v>
      </c>
      <c r="Y79" s="400">
        <v>27177.023999999998</v>
      </c>
    </row>
    <row r="80" spans="2:25">
      <c r="B80" s="383" t="str">
        <f t="shared" si="2"/>
        <v>Users: 74</v>
      </c>
      <c r="C80" s="384">
        <f t="shared" ref="C80:C107" si="3">C79+1</f>
        <v>74</v>
      </c>
      <c r="E80" s="400">
        <v>1033.5360000000001</v>
      </c>
      <c r="F80" s="400">
        <v>76481.664000000004</v>
      </c>
      <c r="G80" s="400">
        <v>1240.2432000000001</v>
      </c>
      <c r="H80" s="400">
        <v>91777.996800000008</v>
      </c>
      <c r="I80" s="400">
        <v>322.56000000000006</v>
      </c>
      <c r="J80" s="400">
        <v>23869.440000000002</v>
      </c>
      <c r="K80" s="400">
        <v>127.68</v>
      </c>
      <c r="L80" s="400">
        <v>9448.3200000000015</v>
      </c>
      <c r="M80" s="400">
        <v>202.94400000000002</v>
      </c>
      <c r="N80" s="400">
        <v>15017.856</v>
      </c>
      <c r="O80" s="400"/>
      <c r="P80" s="400">
        <v>1524.096</v>
      </c>
      <c r="Q80" s="400">
        <v>112783.10400000001</v>
      </c>
      <c r="R80" s="400">
        <v>127.68</v>
      </c>
      <c r="S80" s="400">
        <v>52214.400000000001</v>
      </c>
      <c r="T80" s="387" t="s">
        <v>56</v>
      </c>
      <c r="U80" s="400">
        <v>266.95200000000006</v>
      </c>
      <c r="V80" s="400">
        <v>19754.448000000004</v>
      </c>
      <c r="X80" s="400">
        <v>372.28800000000001</v>
      </c>
      <c r="Y80" s="400">
        <v>27549.312000000002</v>
      </c>
    </row>
    <row r="81" spans="2:25">
      <c r="B81" s="383" t="str">
        <f t="shared" si="2"/>
        <v>Users: 75</v>
      </c>
      <c r="C81" s="384">
        <f t="shared" si="3"/>
        <v>75</v>
      </c>
      <c r="E81" s="400">
        <v>1033.5360000000001</v>
      </c>
      <c r="F81" s="400">
        <v>77515.200000000012</v>
      </c>
      <c r="G81" s="400">
        <v>1240.2432000000001</v>
      </c>
      <c r="H81" s="400">
        <v>93018.239999999991</v>
      </c>
      <c r="I81" s="400">
        <v>322.56000000000006</v>
      </c>
      <c r="J81" s="400">
        <v>24192.000000000004</v>
      </c>
      <c r="K81" s="400">
        <v>127.68</v>
      </c>
      <c r="L81" s="400">
        <v>9576.0000000000018</v>
      </c>
      <c r="M81" s="400">
        <v>202.94400000000002</v>
      </c>
      <c r="N81" s="400">
        <v>15220.800000000001</v>
      </c>
      <c r="O81" s="400"/>
      <c r="P81" s="400">
        <v>1524.096</v>
      </c>
      <c r="Q81" s="400">
        <v>114307.20000000001</v>
      </c>
      <c r="R81" s="400">
        <v>127.68</v>
      </c>
      <c r="S81" s="400">
        <v>52920.000000000007</v>
      </c>
      <c r="T81" s="387" t="s">
        <v>56</v>
      </c>
      <c r="U81" s="400">
        <v>266.95200000000006</v>
      </c>
      <c r="V81" s="400">
        <v>20021.400000000001</v>
      </c>
      <c r="X81" s="400">
        <v>372.28800000000001</v>
      </c>
      <c r="Y81" s="400">
        <v>27921.600000000002</v>
      </c>
    </row>
    <row r="82" spans="2:25">
      <c r="B82" s="383" t="str">
        <f t="shared" si="2"/>
        <v>Users: 76</v>
      </c>
      <c r="C82" s="384">
        <f t="shared" si="3"/>
        <v>76</v>
      </c>
      <c r="E82" s="400">
        <v>1033.5360000000001</v>
      </c>
      <c r="F82" s="400">
        <v>78548.736000000004</v>
      </c>
      <c r="G82" s="400">
        <v>1240.2432000000001</v>
      </c>
      <c r="H82" s="400">
        <v>94258.483199999988</v>
      </c>
      <c r="I82" s="400">
        <v>322.56000000000006</v>
      </c>
      <c r="J82" s="400">
        <v>24514.560000000001</v>
      </c>
      <c r="K82" s="400">
        <v>127.68</v>
      </c>
      <c r="L82" s="400">
        <v>9703.68</v>
      </c>
      <c r="M82" s="400">
        <v>202.94400000000002</v>
      </c>
      <c r="N82" s="400">
        <v>15423.744000000001</v>
      </c>
      <c r="O82" s="400"/>
      <c r="P82" s="400">
        <v>1524.096</v>
      </c>
      <c r="Q82" s="400">
        <v>115831.29600000002</v>
      </c>
      <c r="R82" s="400">
        <v>127.68</v>
      </c>
      <c r="S82" s="400">
        <v>53625.600000000006</v>
      </c>
      <c r="T82" s="387" t="s">
        <v>56</v>
      </c>
      <c r="U82" s="400">
        <v>266.95200000000006</v>
      </c>
      <c r="V82" s="400">
        <v>20288.352000000003</v>
      </c>
      <c r="X82" s="400">
        <v>372.28800000000001</v>
      </c>
      <c r="Y82" s="400">
        <v>28293.887999999999</v>
      </c>
    </row>
    <row r="83" spans="2:25">
      <c r="B83" s="383" t="str">
        <f t="shared" si="2"/>
        <v>Users: 77</v>
      </c>
      <c r="C83" s="384">
        <f t="shared" si="3"/>
        <v>77</v>
      </c>
      <c r="E83" s="400">
        <v>1033.5360000000001</v>
      </c>
      <c r="F83" s="400">
        <v>79582.271999999997</v>
      </c>
      <c r="G83" s="400">
        <v>1240.2432000000001</v>
      </c>
      <c r="H83" s="400">
        <v>95498.7264</v>
      </c>
      <c r="I83" s="400">
        <v>322.56000000000006</v>
      </c>
      <c r="J83" s="400">
        <v>24837.120000000003</v>
      </c>
      <c r="K83" s="400">
        <v>127.68</v>
      </c>
      <c r="L83" s="400">
        <v>9831.36</v>
      </c>
      <c r="M83" s="400">
        <v>202.94400000000002</v>
      </c>
      <c r="N83" s="400">
        <v>15626.688000000002</v>
      </c>
      <c r="O83" s="400"/>
      <c r="P83" s="400">
        <v>1524.096</v>
      </c>
      <c r="Q83" s="400">
        <v>117355.39200000001</v>
      </c>
      <c r="R83" s="400">
        <v>127.68</v>
      </c>
      <c r="S83" s="400">
        <v>54331.200000000004</v>
      </c>
      <c r="T83" s="387" t="s">
        <v>56</v>
      </c>
      <c r="U83" s="400">
        <v>266.95200000000006</v>
      </c>
      <c r="V83" s="400">
        <v>20555.304000000004</v>
      </c>
      <c r="X83" s="400">
        <v>372.28800000000001</v>
      </c>
      <c r="Y83" s="400">
        <v>28666.176000000003</v>
      </c>
    </row>
    <row r="84" spans="2:25">
      <c r="B84" s="383" t="str">
        <f t="shared" si="2"/>
        <v>Users: 78</v>
      </c>
      <c r="C84" s="384">
        <f t="shared" si="3"/>
        <v>78</v>
      </c>
      <c r="E84" s="400">
        <v>1033.5360000000001</v>
      </c>
      <c r="F84" s="400">
        <v>80615.808000000005</v>
      </c>
      <c r="G84" s="400">
        <v>1240.2432000000001</v>
      </c>
      <c r="H84" s="400">
        <v>96738.969599999997</v>
      </c>
      <c r="I84" s="400">
        <v>322.56000000000006</v>
      </c>
      <c r="J84" s="400">
        <v>25159.680000000004</v>
      </c>
      <c r="K84" s="400">
        <v>127.68</v>
      </c>
      <c r="L84" s="400">
        <v>9959.0400000000009</v>
      </c>
      <c r="M84" s="400">
        <v>202.94400000000002</v>
      </c>
      <c r="N84" s="400">
        <v>15829.632</v>
      </c>
      <c r="O84" s="400"/>
      <c r="P84" s="400">
        <v>1524.096</v>
      </c>
      <c r="Q84" s="400">
        <v>118879.488</v>
      </c>
      <c r="R84" s="400">
        <v>127.68</v>
      </c>
      <c r="S84" s="400">
        <v>55036.800000000003</v>
      </c>
      <c r="T84" s="387" t="s">
        <v>56</v>
      </c>
      <c r="U84" s="400">
        <v>266.95200000000006</v>
      </c>
      <c r="V84" s="400">
        <v>20822.256000000005</v>
      </c>
      <c r="X84" s="400">
        <v>372.28800000000001</v>
      </c>
      <c r="Y84" s="400">
        <v>29038.464</v>
      </c>
    </row>
    <row r="85" spans="2:25">
      <c r="B85" s="383" t="str">
        <f t="shared" si="2"/>
        <v>Users: 79</v>
      </c>
      <c r="C85" s="384">
        <f t="shared" si="3"/>
        <v>79</v>
      </c>
      <c r="E85" s="400">
        <v>1033.5360000000001</v>
      </c>
      <c r="F85" s="400">
        <v>81649.343999999997</v>
      </c>
      <c r="G85" s="400">
        <v>1240.2432000000001</v>
      </c>
      <c r="H85" s="400">
        <v>97979.212799999994</v>
      </c>
      <c r="I85" s="400">
        <v>322.56000000000006</v>
      </c>
      <c r="J85" s="400">
        <v>25482.240000000002</v>
      </c>
      <c r="K85" s="400">
        <v>127.68</v>
      </c>
      <c r="L85" s="400">
        <v>10086.720000000001</v>
      </c>
      <c r="M85" s="400">
        <v>202.94400000000002</v>
      </c>
      <c r="N85" s="400">
        <v>16032.576000000001</v>
      </c>
      <c r="O85" s="400"/>
      <c r="P85" s="400">
        <v>1524.096</v>
      </c>
      <c r="Q85" s="400">
        <v>120403.584</v>
      </c>
      <c r="R85" s="400">
        <v>127.68</v>
      </c>
      <c r="S85" s="400">
        <v>55742.400000000009</v>
      </c>
      <c r="T85" s="387" t="s">
        <v>56</v>
      </c>
      <c r="U85" s="400">
        <v>266.95200000000006</v>
      </c>
      <c r="V85" s="400">
        <v>21089.208000000002</v>
      </c>
      <c r="X85" s="400">
        <v>372.28800000000001</v>
      </c>
      <c r="Y85" s="400">
        <v>29410.752</v>
      </c>
    </row>
    <row r="86" spans="2:25">
      <c r="B86" s="383" t="str">
        <f t="shared" si="2"/>
        <v>Users: 80</v>
      </c>
      <c r="C86" s="384">
        <f t="shared" si="3"/>
        <v>80</v>
      </c>
      <c r="E86" s="400">
        <v>1033.5360000000001</v>
      </c>
      <c r="F86" s="400">
        <v>82682.880000000005</v>
      </c>
      <c r="G86" s="400">
        <v>1240.2432000000001</v>
      </c>
      <c r="H86" s="400">
        <v>99219.455999999991</v>
      </c>
      <c r="I86" s="400">
        <v>322.56000000000006</v>
      </c>
      <c r="J86" s="400">
        <v>25804.800000000003</v>
      </c>
      <c r="K86" s="400">
        <v>127.68</v>
      </c>
      <c r="L86" s="400">
        <v>10214.400000000001</v>
      </c>
      <c r="M86" s="400">
        <v>202.94400000000002</v>
      </c>
      <c r="N86" s="400">
        <v>16235.520000000002</v>
      </c>
      <c r="O86" s="400"/>
      <c r="P86" s="400">
        <v>1524.096</v>
      </c>
      <c r="Q86" s="400">
        <v>121927.68000000001</v>
      </c>
      <c r="R86" s="400">
        <v>127.68</v>
      </c>
      <c r="S86" s="400">
        <v>56448.000000000007</v>
      </c>
      <c r="T86" s="387" t="s">
        <v>56</v>
      </c>
      <c r="U86" s="400">
        <v>266.95200000000006</v>
      </c>
      <c r="V86" s="400">
        <v>21356.160000000003</v>
      </c>
      <c r="X86" s="400">
        <v>372.28800000000001</v>
      </c>
      <c r="Y86" s="400">
        <v>29783.040000000005</v>
      </c>
    </row>
    <row r="87" spans="2:25">
      <c r="B87" s="383" t="str">
        <f t="shared" si="2"/>
        <v>Users: 81</v>
      </c>
      <c r="C87" s="384">
        <f t="shared" si="3"/>
        <v>81</v>
      </c>
      <c r="E87" s="400">
        <v>1033.5360000000001</v>
      </c>
      <c r="F87" s="400">
        <v>83716.416000000012</v>
      </c>
      <c r="G87" s="400">
        <v>1240.2432000000001</v>
      </c>
      <c r="H87" s="400">
        <v>100459.6992</v>
      </c>
      <c r="I87" s="400">
        <v>322.56000000000006</v>
      </c>
      <c r="J87" s="400">
        <v>26127.360000000004</v>
      </c>
      <c r="K87" s="400">
        <v>127.68</v>
      </c>
      <c r="L87" s="400">
        <v>10342.080000000002</v>
      </c>
      <c r="M87" s="400">
        <v>202.94400000000002</v>
      </c>
      <c r="N87" s="400">
        <v>16438.464</v>
      </c>
      <c r="O87" s="400"/>
      <c r="P87" s="400">
        <v>1524.096</v>
      </c>
      <c r="Q87" s="400">
        <v>123451.77600000001</v>
      </c>
      <c r="R87" s="400">
        <v>127.68</v>
      </c>
      <c r="S87" s="400">
        <v>57153.600000000006</v>
      </c>
      <c r="T87" s="387" t="s">
        <v>56</v>
      </c>
      <c r="U87" s="400">
        <v>266.95200000000006</v>
      </c>
      <c r="V87" s="400">
        <v>21623.112000000005</v>
      </c>
      <c r="X87" s="400">
        <v>372.28800000000001</v>
      </c>
      <c r="Y87" s="400">
        <v>30155.328000000001</v>
      </c>
    </row>
    <row r="88" spans="2:25">
      <c r="B88" s="383" t="str">
        <f t="shared" si="2"/>
        <v>Users: 82</v>
      </c>
      <c r="C88" s="384">
        <f t="shared" si="3"/>
        <v>82</v>
      </c>
      <c r="E88" s="400">
        <v>1033.5360000000001</v>
      </c>
      <c r="F88" s="400">
        <v>84749.952000000005</v>
      </c>
      <c r="G88" s="400">
        <v>1240.2432000000001</v>
      </c>
      <c r="H88" s="400">
        <v>101699.9424</v>
      </c>
      <c r="I88" s="400">
        <v>322.56000000000006</v>
      </c>
      <c r="J88" s="400">
        <v>26449.920000000002</v>
      </c>
      <c r="K88" s="400">
        <v>127.68</v>
      </c>
      <c r="L88" s="400">
        <v>10469.76</v>
      </c>
      <c r="M88" s="400">
        <v>202.94400000000002</v>
      </c>
      <c r="N88" s="400">
        <v>16641.407999999999</v>
      </c>
      <c r="O88" s="400"/>
      <c r="P88" s="400">
        <v>1524.096</v>
      </c>
      <c r="Q88" s="400">
        <v>124975.872</v>
      </c>
      <c r="R88" s="400">
        <v>127.68</v>
      </c>
      <c r="S88" s="400">
        <v>57859.200000000004</v>
      </c>
      <c r="T88" s="387" t="s">
        <v>56</v>
      </c>
      <c r="U88" s="400">
        <v>266.95200000000006</v>
      </c>
      <c r="V88" s="400">
        <v>21890.064000000002</v>
      </c>
      <c r="X88" s="400">
        <v>372.28800000000001</v>
      </c>
      <c r="Y88" s="400">
        <v>30527.616000000002</v>
      </c>
    </row>
    <row r="89" spans="2:25">
      <c r="B89" s="383" t="str">
        <f t="shared" si="2"/>
        <v>Users: 83</v>
      </c>
      <c r="C89" s="384">
        <f t="shared" si="3"/>
        <v>83</v>
      </c>
      <c r="E89" s="400">
        <v>1033.5360000000001</v>
      </c>
      <c r="F89" s="400">
        <v>85783.487999999998</v>
      </c>
      <c r="G89" s="400">
        <v>1240.2432000000001</v>
      </c>
      <c r="H89" s="400">
        <v>102940.1856</v>
      </c>
      <c r="I89" s="400">
        <v>322.56000000000006</v>
      </c>
      <c r="J89" s="400">
        <v>26772.480000000003</v>
      </c>
      <c r="K89" s="400">
        <v>127.68</v>
      </c>
      <c r="L89" s="400">
        <v>10597.44</v>
      </c>
      <c r="M89" s="400">
        <v>202.94400000000002</v>
      </c>
      <c r="N89" s="400">
        <v>16844.351999999999</v>
      </c>
      <c r="O89" s="400"/>
      <c r="P89" s="400">
        <v>1524.096</v>
      </c>
      <c r="Q89" s="400">
        <v>126499.96800000001</v>
      </c>
      <c r="R89" s="400">
        <v>127.68</v>
      </c>
      <c r="S89" s="400">
        <v>58564.800000000003</v>
      </c>
      <c r="T89" s="387" t="s">
        <v>56</v>
      </c>
      <c r="U89" s="400">
        <v>266.95200000000006</v>
      </c>
      <c r="V89" s="400">
        <v>22157.016000000007</v>
      </c>
      <c r="X89" s="400">
        <v>372.28800000000001</v>
      </c>
      <c r="Y89" s="400">
        <v>30899.903999999999</v>
      </c>
    </row>
    <row r="90" spans="2:25">
      <c r="B90" s="383" t="str">
        <f t="shared" si="2"/>
        <v>Users: 84</v>
      </c>
      <c r="C90" s="384">
        <f t="shared" si="3"/>
        <v>84</v>
      </c>
      <c r="E90" s="400">
        <v>1033.5360000000001</v>
      </c>
      <c r="F90" s="400">
        <v>86817.024000000005</v>
      </c>
      <c r="G90" s="400">
        <v>1240.2432000000001</v>
      </c>
      <c r="H90" s="400">
        <v>104180.42879999999</v>
      </c>
      <c r="I90" s="400">
        <v>322.56000000000006</v>
      </c>
      <c r="J90" s="400">
        <v>27095.040000000001</v>
      </c>
      <c r="K90" s="400">
        <v>127.68</v>
      </c>
      <c r="L90" s="400">
        <v>10725.12</v>
      </c>
      <c r="M90" s="400">
        <v>202.94400000000002</v>
      </c>
      <c r="N90" s="400">
        <v>17047.296000000002</v>
      </c>
      <c r="O90" s="400"/>
      <c r="P90" s="400">
        <v>1524.096</v>
      </c>
      <c r="Q90" s="400">
        <v>128024.06400000001</v>
      </c>
      <c r="R90" s="400">
        <v>127.68</v>
      </c>
      <c r="S90" s="400">
        <v>59270.400000000009</v>
      </c>
      <c r="T90" s="387" t="s">
        <v>56</v>
      </c>
      <c r="U90" s="400">
        <v>266.95200000000006</v>
      </c>
      <c r="V90" s="400">
        <v>22423.968000000004</v>
      </c>
      <c r="X90" s="400">
        <v>372.28800000000001</v>
      </c>
      <c r="Y90" s="400">
        <v>31272.192000000003</v>
      </c>
    </row>
    <row r="91" spans="2:25">
      <c r="B91" s="383" t="str">
        <f t="shared" si="2"/>
        <v>Users: 85</v>
      </c>
      <c r="C91" s="384">
        <f t="shared" si="3"/>
        <v>85</v>
      </c>
      <c r="E91" s="400">
        <v>1033.5360000000001</v>
      </c>
      <c r="F91" s="400">
        <v>87850.560000000012</v>
      </c>
      <c r="G91" s="400">
        <v>1240.2432000000001</v>
      </c>
      <c r="H91" s="400">
        <v>105420.67200000001</v>
      </c>
      <c r="I91" s="400">
        <v>322.56000000000006</v>
      </c>
      <c r="J91" s="400">
        <v>27417.600000000002</v>
      </c>
      <c r="K91" s="400">
        <v>127.68</v>
      </c>
      <c r="L91" s="400">
        <v>10852.800000000001</v>
      </c>
      <c r="M91" s="400">
        <v>202.94400000000002</v>
      </c>
      <c r="N91" s="400">
        <v>17250.239999999998</v>
      </c>
      <c r="O91" s="400"/>
      <c r="P91" s="400">
        <v>1524.096</v>
      </c>
      <c r="Q91" s="400">
        <v>129548.16000000002</v>
      </c>
      <c r="R91" s="400">
        <v>127.68</v>
      </c>
      <c r="S91" s="400">
        <v>59976.000000000007</v>
      </c>
      <c r="T91" s="387" t="s">
        <v>56</v>
      </c>
      <c r="U91" s="400">
        <v>266.95200000000006</v>
      </c>
      <c r="V91" s="400">
        <v>22690.920000000006</v>
      </c>
      <c r="X91" s="400">
        <v>372.28800000000001</v>
      </c>
      <c r="Y91" s="400">
        <v>31644.48</v>
      </c>
    </row>
    <row r="92" spans="2:25">
      <c r="B92" s="383" t="str">
        <f t="shared" si="2"/>
        <v>Users: 86</v>
      </c>
      <c r="C92" s="384">
        <f t="shared" si="3"/>
        <v>86</v>
      </c>
      <c r="E92" s="400">
        <v>1033.5360000000001</v>
      </c>
      <c r="F92" s="400">
        <v>88884.096000000005</v>
      </c>
      <c r="G92" s="400">
        <v>1240.2432000000001</v>
      </c>
      <c r="H92" s="400">
        <v>106660.9152</v>
      </c>
      <c r="I92" s="400">
        <v>322.56000000000006</v>
      </c>
      <c r="J92" s="400">
        <v>27740.160000000003</v>
      </c>
      <c r="K92" s="400">
        <v>127.68</v>
      </c>
      <c r="L92" s="400">
        <v>10980.480000000001</v>
      </c>
      <c r="M92" s="400">
        <v>202.94400000000002</v>
      </c>
      <c r="N92" s="400">
        <v>17453.184000000001</v>
      </c>
      <c r="O92" s="400"/>
      <c r="P92" s="400">
        <v>1524.096</v>
      </c>
      <c r="Q92" s="400">
        <v>131072.25600000002</v>
      </c>
      <c r="R92" s="400">
        <v>127.68</v>
      </c>
      <c r="S92" s="400">
        <v>60681.600000000006</v>
      </c>
      <c r="T92" s="387" t="s">
        <v>56</v>
      </c>
      <c r="U92" s="400">
        <v>266.95200000000006</v>
      </c>
      <c r="V92" s="400">
        <v>22957.872000000003</v>
      </c>
      <c r="X92" s="400">
        <v>372.28800000000001</v>
      </c>
      <c r="Y92" s="400">
        <v>32016.768</v>
      </c>
    </row>
    <row r="93" spans="2:25">
      <c r="B93" s="383" t="str">
        <f t="shared" si="2"/>
        <v>Users: 87</v>
      </c>
      <c r="C93" s="384">
        <f t="shared" si="3"/>
        <v>87</v>
      </c>
      <c r="E93" s="400">
        <v>1033.5360000000001</v>
      </c>
      <c r="F93" s="400">
        <v>89917.631999999998</v>
      </c>
      <c r="G93" s="400">
        <v>1240.2432000000001</v>
      </c>
      <c r="H93" s="400">
        <v>107901.1584</v>
      </c>
      <c r="I93" s="400">
        <v>322.56000000000006</v>
      </c>
      <c r="J93" s="400">
        <v>28062.720000000001</v>
      </c>
      <c r="K93" s="400">
        <v>127.68</v>
      </c>
      <c r="L93" s="400">
        <v>11108.160000000002</v>
      </c>
      <c r="M93" s="400">
        <v>202.94400000000002</v>
      </c>
      <c r="N93" s="400">
        <v>17656.128000000001</v>
      </c>
      <c r="O93" s="400"/>
      <c r="P93" s="400">
        <v>1524.096</v>
      </c>
      <c r="Q93" s="400">
        <v>132596.35200000001</v>
      </c>
      <c r="R93" s="400">
        <v>127.68</v>
      </c>
      <c r="S93" s="400">
        <v>61387.200000000004</v>
      </c>
      <c r="T93" s="387" t="s">
        <v>56</v>
      </c>
      <c r="U93" s="400">
        <v>266.95200000000006</v>
      </c>
      <c r="V93" s="400">
        <v>23224.824000000004</v>
      </c>
      <c r="X93" s="400">
        <v>372.28800000000001</v>
      </c>
      <c r="Y93" s="400">
        <v>32389.056</v>
      </c>
    </row>
    <row r="94" spans="2:25">
      <c r="B94" s="383" t="str">
        <f t="shared" si="2"/>
        <v>Users: 88</v>
      </c>
      <c r="C94" s="384">
        <f t="shared" si="3"/>
        <v>88</v>
      </c>
      <c r="E94" s="400">
        <v>1033.5360000000001</v>
      </c>
      <c r="F94" s="400">
        <v>90951.168000000005</v>
      </c>
      <c r="G94" s="400">
        <v>1240.2432000000001</v>
      </c>
      <c r="H94" s="400">
        <v>109141.4016</v>
      </c>
      <c r="I94" s="400">
        <v>322.56000000000006</v>
      </c>
      <c r="J94" s="400">
        <v>28385.280000000002</v>
      </c>
      <c r="K94" s="400">
        <v>127.68</v>
      </c>
      <c r="L94" s="400">
        <v>11235.840000000002</v>
      </c>
      <c r="M94" s="400">
        <v>202.94400000000002</v>
      </c>
      <c r="N94" s="400">
        <v>17859.072</v>
      </c>
      <c r="O94" s="400"/>
      <c r="P94" s="400">
        <v>1524.096</v>
      </c>
      <c r="Q94" s="400">
        <v>134120.448</v>
      </c>
      <c r="R94" s="400">
        <v>127.68</v>
      </c>
      <c r="S94" s="400">
        <v>62092.800000000003</v>
      </c>
      <c r="T94" s="387" t="s">
        <v>56</v>
      </c>
      <c r="U94" s="400">
        <v>266.95200000000006</v>
      </c>
      <c r="V94" s="400">
        <v>23491.776000000005</v>
      </c>
      <c r="X94" s="400">
        <v>372.28800000000001</v>
      </c>
      <c r="Y94" s="400">
        <v>32761.344000000001</v>
      </c>
    </row>
    <row r="95" spans="2:25">
      <c r="B95" s="383" t="str">
        <f t="shared" si="2"/>
        <v>Users: 89</v>
      </c>
      <c r="C95" s="384">
        <f t="shared" si="3"/>
        <v>89</v>
      </c>
      <c r="E95" s="400">
        <v>1033.5360000000001</v>
      </c>
      <c r="F95" s="400">
        <v>91984.704000000012</v>
      </c>
      <c r="G95" s="400">
        <v>1240.2432000000001</v>
      </c>
      <c r="H95" s="400">
        <v>110381.64480000001</v>
      </c>
      <c r="I95" s="400">
        <v>322.56000000000006</v>
      </c>
      <c r="J95" s="400">
        <v>28707.840000000004</v>
      </c>
      <c r="K95" s="400">
        <v>127.68</v>
      </c>
      <c r="L95" s="400">
        <v>11363.52</v>
      </c>
      <c r="M95" s="400">
        <v>202.94400000000002</v>
      </c>
      <c r="N95" s="400">
        <v>18062.016</v>
      </c>
      <c r="O95" s="400"/>
      <c r="P95" s="400">
        <v>1524.096</v>
      </c>
      <c r="Q95" s="400">
        <v>135644.54400000002</v>
      </c>
      <c r="R95" s="400">
        <v>127.68</v>
      </c>
      <c r="S95" s="400">
        <v>62798.400000000009</v>
      </c>
      <c r="T95" s="387" t="s">
        <v>56</v>
      </c>
      <c r="U95" s="400">
        <v>266.95200000000006</v>
      </c>
      <c r="V95" s="400">
        <v>23758.728000000003</v>
      </c>
      <c r="X95" s="400">
        <v>372.28800000000001</v>
      </c>
      <c r="Y95" s="400">
        <v>33133.632000000005</v>
      </c>
    </row>
    <row r="96" spans="2:25">
      <c r="B96" s="383" t="str">
        <f t="shared" si="2"/>
        <v>Users: 90</v>
      </c>
      <c r="C96" s="384">
        <f t="shared" si="3"/>
        <v>90</v>
      </c>
      <c r="E96" s="400">
        <v>1033.5360000000001</v>
      </c>
      <c r="F96" s="400">
        <v>93018.240000000005</v>
      </c>
      <c r="G96" s="400">
        <v>1240.2432000000001</v>
      </c>
      <c r="H96" s="400">
        <v>111621.88800000001</v>
      </c>
      <c r="I96" s="400">
        <v>322.56000000000006</v>
      </c>
      <c r="J96" s="400">
        <v>29030.400000000001</v>
      </c>
      <c r="K96" s="400">
        <v>127.68</v>
      </c>
      <c r="L96" s="400">
        <v>11491.2</v>
      </c>
      <c r="M96" s="400">
        <v>202.94400000000002</v>
      </c>
      <c r="N96" s="400">
        <v>18264.96</v>
      </c>
      <c r="O96" s="400"/>
      <c r="P96" s="400">
        <v>1524.096</v>
      </c>
      <c r="Q96" s="400">
        <v>137168.64000000001</v>
      </c>
      <c r="R96" s="400">
        <v>127.68</v>
      </c>
      <c r="S96" s="400">
        <v>63504.000000000007</v>
      </c>
      <c r="T96" s="387" t="s">
        <v>56</v>
      </c>
      <c r="U96" s="400">
        <v>266.95200000000006</v>
      </c>
      <c r="V96" s="400">
        <v>24025.680000000008</v>
      </c>
      <c r="X96" s="400">
        <v>372.28800000000001</v>
      </c>
      <c r="Y96" s="400">
        <v>33505.919999999998</v>
      </c>
    </row>
    <row r="97" spans="2:25">
      <c r="B97" s="383" t="str">
        <f t="shared" si="2"/>
        <v>Users: 91</v>
      </c>
      <c r="C97" s="384">
        <f t="shared" si="3"/>
        <v>91</v>
      </c>
      <c r="E97" s="400">
        <v>1033.5360000000001</v>
      </c>
      <c r="F97" s="400">
        <v>94051.776000000013</v>
      </c>
      <c r="G97" s="400">
        <v>1240.2432000000001</v>
      </c>
      <c r="H97" s="400">
        <v>112862.1312</v>
      </c>
      <c r="I97" s="400">
        <v>322.56000000000006</v>
      </c>
      <c r="J97" s="400">
        <v>29352.960000000003</v>
      </c>
      <c r="K97" s="400">
        <v>127.68</v>
      </c>
      <c r="L97" s="400">
        <v>11618.880000000001</v>
      </c>
      <c r="M97" s="400">
        <v>202.94400000000002</v>
      </c>
      <c r="N97" s="400">
        <v>18467.904000000002</v>
      </c>
      <c r="O97" s="400"/>
      <c r="P97" s="400">
        <v>1524.096</v>
      </c>
      <c r="Q97" s="400">
        <v>138692.736</v>
      </c>
      <c r="R97" s="400">
        <v>127.68</v>
      </c>
      <c r="S97" s="400">
        <v>64209.600000000006</v>
      </c>
      <c r="T97" s="387" t="s">
        <v>56</v>
      </c>
      <c r="U97" s="400">
        <v>266.95200000000006</v>
      </c>
      <c r="V97" s="400">
        <v>24292.632000000005</v>
      </c>
      <c r="X97" s="400">
        <v>372.28800000000001</v>
      </c>
      <c r="Y97" s="400">
        <v>33878.207999999999</v>
      </c>
    </row>
    <row r="98" spans="2:25">
      <c r="B98" s="383" t="str">
        <f t="shared" si="2"/>
        <v>Users: 92</v>
      </c>
      <c r="C98" s="384">
        <f t="shared" si="3"/>
        <v>92</v>
      </c>
      <c r="E98" s="400">
        <v>1033.5360000000001</v>
      </c>
      <c r="F98" s="400">
        <v>95085.312000000005</v>
      </c>
      <c r="G98" s="400">
        <v>1240.2432000000001</v>
      </c>
      <c r="H98" s="400">
        <v>114102.3744</v>
      </c>
      <c r="I98" s="400">
        <v>322.56000000000006</v>
      </c>
      <c r="J98" s="400">
        <v>29675.520000000004</v>
      </c>
      <c r="K98" s="400">
        <v>127.68</v>
      </c>
      <c r="L98" s="400">
        <v>11746.560000000001</v>
      </c>
      <c r="M98" s="400">
        <v>202.94400000000002</v>
      </c>
      <c r="N98" s="400">
        <v>18670.847999999998</v>
      </c>
      <c r="O98" s="400"/>
      <c r="P98" s="400">
        <v>1524.096</v>
      </c>
      <c r="Q98" s="400">
        <v>140216.83199999999</v>
      </c>
      <c r="R98" s="400">
        <v>127.68</v>
      </c>
      <c r="S98" s="400">
        <v>64915.200000000004</v>
      </c>
      <c r="T98" s="387" t="s">
        <v>56</v>
      </c>
      <c r="U98" s="400">
        <v>266.95200000000006</v>
      </c>
      <c r="V98" s="400">
        <v>24559.584000000003</v>
      </c>
      <c r="X98" s="400">
        <v>372.28800000000001</v>
      </c>
      <c r="Y98" s="400">
        <v>34250.495999999999</v>
      </c>
    </row>
    <row r="99" spans="2:25">
      <c r="B99" s="383" t="str">
        <f t="shared" si="2"/>
        <v>Users: 93</v>
      </c>
      <c r="C99" s="384">
        <f t="shared" si="3"/>
        <v>93</v>
      </c>
      <c r="E99" s="400">
        <v>1033.5360000000001</v>
      </c>
      <c r="F99" s="400">
        <v>96118.847999999998</v>
      </c>
      <c r="G99" s="400">
        <v>1240.2432000000001</v>
      </c>
      <c r="H99" s="400">
        <v>115342.61760000001</v>
      </c>
      <c r="I99" s="400">
        <v>322.56000000000006</v>
      </c>
      <c r="J99" s="400">
        <v>29998.080000000002</v>
      </c>
      <c r="K99" s="400">
        <v>127.68</v>
      </c>
      <c r="L99" s="400">
        <v>11874.240000000002</v>
      </c>
      <c r="M99" s="400">
        <v>202.94400000000002</v>
      </c>
      <c r="N99" s="400">
        <v>18873.792000000001</v>
      </c>
      <c r="O99" s="400"/>
      <c r="P99" s="400">
        <v>1524.096</v>
      </c>
      <c r="Q99" s="400">
        <v>141740.92800000001</v>
      </c>
      <c r="R99" s="400">
        <v>127.68</v>
      </c>
      <c r="S99" s="400">
        <v>65620.800000000003</v>
      </c>
      <c r="T99" s="387" t="s">
        <v>56</v>
      </c>
      <c r="U99" s="400">
        <v>266.95200000000006</v>
      </c>
      <c r="V99" s="400">
        <v>24826.536000000007</v>
      </c>
      <c r="X99" s="400">
        <v>372.28800000000001</v>
      </c>
      <c r="Y99" s="400">
        <v>34622.784</v>
      </c>
    </row>
    <row r="100" spans="2:25">
      <c r="B100" s="383" t="str">
        <f t="shared" si="2"/>
        <v>Users: 94</v>
      </c>
      <c r="C100" s="384">
        <f t="shared" si="3"/>
        <v>94</v>
      </c>
      <c r="E100" s="400">
        <v>1033.5360000000001</v>
      </c>
      <c r="F100" s="400">
        <v>97152.384000000005</v>
      </c>
      <c r="G100" s="400">
        <v>1240.2432000000001</v>
      </c>
      <c r="H100" s="400">
        <v>116582.86080000001</v>
      </c>
      <c r="I100" s="400">
        <v>322.56000000000006</v>
      </c>
      <c r="J100" s="400">
        <v>30320.640000000003</v>
      </c>
      <c r="K100" s="400">
        <v>127.68</v>
      </c>
      <c r="L100" s="400">
        <v>12001.920000000002</v>
      </c>
      <c r="M100" s="400">
        <v>202.94400000000002</v>
      </c>
      <c r="N100" s="400">
        <v>19076.736000000001</v>
      </c>
      <c r="O100" s="400"/>
      <c r="P100" s="400">
        <v>1524.096</v>
      </c>
      <c r="Q100" s="400">
        <v>143265.024</v>
      </c>
      <c r="R100" s="400">
        <v>127.68</v>
      </c>
      <c r="S100" s="400">
        <v>66326.400000000009</v>
      </c>
      <c r="T100" s="387" t="s">
        <v>56</v>
      </c>
      <c r="U100" s="400">
        <v>266.95200000000006</v>
      </c>
      <c r="V100" s="400">
        <v>25093.488000000005</v>
      </c>
      <c r="X100" s="400">
        <v>372.28800000000001</v>
      </c>
      <c r="Y100" s="400">
        <v>34995.072</v>
      </c>
    </row>
    <row r="101" spans="2:25">
      <c r="B101" s="383" t="str">
        <f t="shared" si="2"/>
        <v>Users: 95</v>
      </c>
      <c r="C101" s="384">
        <f t="shared" si="3"/>
        <v>95</v>
      </c>
      <c r="E101" s="400">
        <v>1033.5360000000001</v>
      </c>
      <c r="F101" s="400">
        <v>98185.920000000013</v>
      </c>
      <c r="G101" s="400">
        <v>1240.2432000000001</v>
      </c>
      <c r="H101" s="400">
        <v>117823.10400000001</v>
      </c>
      <c r="I101" s="400">
        <v>322.56000000000006</v>
      </c>
      <c r="J101" s="400">
        <v>30643.200000000004</v>
      </c>
      <c r="K101" s="400">
        <v>127.68</v>
      </c>
      <c r="L101" s="400">
        <v>12129.6</v>
      </c>
      <c r="M101" s="400">
        <v>202.94400000000002</v>
      </c>
      <c r="N101" s="400">
        <v>19279.68</v>
      </c>
      <c r="O101" s="400"/>
      <c r="P101" s="400">
        <v>1524.096</v>
      </c>
      <c r="Q101" s="400">
        <v>144789.12000000002</v>
      </c>
      <c r="R101" s="400">
        <v>127.68</v>
      </c>
      <c r="S101" s="400">
        <v>67032</v>
      </c>
      <c r="T101" s="387" t="s">
        <v>56</v>
      </c>
      <c r="U101" s="400">
        <v>266.95200000000006</v>
      </c>
      <c r="V101" s="400">
        <v>25360.440000000006</v>
      </c>
      <c r="X101" s="400">
        <v>372.28800000000001</v>
      </c>
      <c r="Y101" s="400">
        <v>35367.360000000001</v>
      </c>
    </row>
    <row r="102" spans="2:25">
      <c r="B102" s="383" t="str">
        <f t="shared" si="2"/>
        <v>Users: 96</v>
      </c>
      <c r="C102" s="384">
        <f t="shared" si="3"/>
        <v>96</v>
      </c>
      <c r="E102" s="400">
        <v>1033.5360000000001</v>
      </c>
      <c r="F102" s="400">
        <v>99219.455999999991</v>
      </c>
      <c r="G102" s="400">
        <v>1240.2432000000001</v>
      </c>
      <c r="H102" s="400">
        <v>119063.3472</v>
      </c>
      <c r="I102" s="400">
        <v>322.56000000000006</v>
      </c>
      <c r="J102" s="400">
        <v>30965.760000000002</v>
      </c>
      <c r="K102" s="400">
        <v>127.68</v>
      </c>
      <c r="L102" s="400">
        <v>12257.28</v>
      </c>
      <c r="M102" s="400">
        <v>202.94400000000002</v>
      </c>
      <c r="N102" s="400">
        <v>19482.624</v>
      </c>
      <c r="O102" s="400"/>
      <c r="P102" s="400">
        <v>1524.096</v>
      </c>
      <c r="Q102" s="400">
        <v>146313.21600000001</v>
      </c>
      <c r="R102" s="400">
        <v>127.68</v>
      </c>
      <c r="S102" s="400">
        <v>67737.600000000006</v>
      </c>
      <c r="T102" s="387" t="s">
        <v>56</v>
      </c>
      <c r="U102" s="400">
        <v>266.95200000000006</v>
      </c>
      <c r="V102" s="400">
        <v>25627.392000000003</v>
      </c>
      <c r="X102" s="400">
        <v>372.28800000000001</v>
      </c>
      <c r="Y102" s="400">
        <v>35739.648000000001</v>
      </c>
    </row>
    <row r="103" spans="2:25">
      <c r="B103" s="383" t="str">
        <f t="shared" si="2"/>
        <v>Users: 97</v>
      </c>
      <c r="C103" s="384">
        <f t="shared" si="3"/>
        <v>97</v>
      </c>
      <c r="E103" s="400">
        <v>1033.5360000000001</v>
      </c>
      <c r="F103" s="400">
        <v>100252.992</v>
      </c>
      <c r="G103" s="400">
        <v>1240.2432000000001</v>
      </c>
      <c r="H103" s="400">
        <v>120303.59039999999</v>
      </c>
      <c r="I103" s="400">
        <v>322.56000000000006</v>
      </c>
      <c r="J103" s="400">
        <v>31288.320000000003</v>
      </c>
      <c r="K103" s="400">
        <v>127.68</v>
      </c>
      <c r="L103" s="400">
        <v>12384.960000000001</v>
      </c>
      <c r="M103" s="400">
        <v>202.94400000000002</v>
      </c>
      <c r="N103" s="400">
        <v>19685.567999999999</v>
      </c>
      <c r="O103" s="400"/>
      <c r="P103" s="400">
        <v>1524.096</v>
      </c>
      <c r="Q103" s="400">
        <v>147837.31200000003</v>
      </c>
      <c r="R103" s="400">
        <v>127.68</v>
      </c>
      <c r="S103" s="400">
        <v>68443.200000000012</v>
      </c>
      <c r="T103" s="387" t="s">
        <v>56</v>
      </c>
      <c r="U103" s="400">
        <v>266.95200000000006</v>
      </c>
      <c r="V103" s="400">
        <v>25894.344000000005</v>
      </c>
      <c r="X103" s="400">
        <v>372.28800000000001</v>
      </c>
      <c r="Y103" s="400">
        <v>36111.936000000002</v>
      </c>
    </row>
    <row r="104" spans="2:25">
      <c r="B104" s="383" t="str">
        <f t="shared" si="2"/>
        <v>Users: 98</v>
      </c>
      <c r="C104" s="384">
        <f t="shared" si="3"/>
        <v>98</v>
      </c>
      <c r="E104" s="400">
        <v>1033.5360000000001</v>
      </c>
      <c r="F104" s="400">
        <v>101286.52800000001</v>
      </c>
      <c r="G104" s="400">
        <v>1240.2432000000001</v>
      </c>
      <c r="H104" s="400">
        <v>121543.8336</v>
      </c>
      <c r="I104" s="400">
        <v>322.56000000000006</v>
      </c>
      <c r="J104" s="400">
        <v>31610.880000000005</v>
      </c>
      <c r="K104" s="400">
        <v>127.68</v>
      </c>
      <c r="L104" s="400">
        <v>12512.640000000001</v>
      </c>
      <c r="M104" s="400">
        <v>202.94400000000002</v>
      </c>
      <c r="N104" s="400">
        <v>19888.511999999999</v>
      </c>
      <c r="O104" s="400"/>
      <c r="P104" s="400">
        <v>1524.096</v>
      </c>
      <c r="Q104" s="400">
        <v>149361.408</v>
      </c>
      <c r="R104" s="400">
        <v>127.68</v>
      </c>
      <c r="S104" s="400">
        <v>69148.800000000003</v>
      </c>
      <c r="T104" s="387" t="s">
        <v>56</v>
      </c>
      <c r="U104" s="400">
        <v>266.95200000000006</v>
      </c>
      <c r="V104" s="400">
        <v>26161.296000000006</v>
      </c>
      <c r="X104" s="400">
        <v>372.28800000000001</v>
      </c>
      <c r="Y104" s="400">
        <v>36484.224000000002</v>
      </c>
    </row>
    <row r="105" spans="2:25">
      <c r="B105" s="383" t="str">
        <f t="shared" si="2"/>
        <v>Users: 99</v>
      </c>
      <c r="C105" s="384">
        <f t="shared" si="3"/>
        <v>99</v>
      </c>
      <c r="E105" s="400">
        <v>1033.5360000000001</v>
      </c>
      <c r="F105" s="400">
        <v>102320.06400000001</v>
      </c>
      <c r="G105" s="400">
        <v>1240.2432000000001</v>
      </c>
      <c r="H105" s="400">
        <v>122784.0768</v>
      </c>
      <c r="I105" s="400">
        <v>322.56000000000006</v>
      </c>
      <c r="J105" s="400">
        <v>31933.440000000002</v>
      </c>
      <c r="K105" s="400">
        <v>127.68</v>
      </c>
      <c r="L105" s="400">
        <v>12640.320000000002</v>
      </c>
      <c r="M105" s="400">
        <v>202.94400000000002</v>
      </c>
      <c r="N105" s="400">
        <v>20091.456000000002</v>
      </c>
      <c r="O105" s="400"/>
      <c r="P105" s="400">
        <v>1524.096</v>
      </c>
      <c r="Q105" s="400">
        <v>150885.50399999999</v>
      </c>
      <c r="R105" s="400">
        <v>127.68</v>
      </c>
      <c r="S105" s="400">
        <v>69854.400000000009</v>
      </c>
      <c r="T105" s="387" t="s">
        <v>56</v>
      </c>
      <c r="U105" s="400">
        <v>266.95200000000006</v>
      </c>
      <c r="V105" s="400">
        <v>26428.248000000003</v>
      </c>
      <c r="X105" s="400">
        <v>372.28800000000001</v>
      </c>
      <c r="Y105" s="400">
        <v>36856.512000000002</v>
      </c>
    </row>
    <row r="106" spans="2:25">
      <c r="B106" s="383" t="str">
        <f t="shared" si="2"/>
        <v>Users: 100</v>
      </c>
      <c r="C106" s="384">
        <f t="shared" si="3"/>
        <v>100</v>
      </c>
      <c r="E106" s="400">
        <v>1033.5360000000001</v>
      </c>
      <c r="F106" s="400">
        <v>103353.60000000001</v>
      </c>
      <c r="G106" s="400">
        <v>1240.2432000000001</v>
      </c>
      <c r="H106" s="400">
        <v>124024.31999999999</v>
      </c>
      <c r="I106" s="400">
        <v>322.56000000000006</v>
      </c>
      <c r="J106" s="400">
        <v>32256.000000000004</v>
      </c>
      <c r="K106" s="400">
        <v>127.68</v>
      </c>
      <c r="L106" s="400">
        <v>12768.000000000002</v>
      </c>
      <c r="M106" s="400">
        <v>202.94400000000002</v>
      </c>
      <c r="N106" s="400">
        <v>20294.400000000001</v>
      </c>
      <c r="O106" s="400"/>
      <c r="P106" s="400">
        <v>1524.096</v>
      </c>
      <c r="Q106" s="400">
        <v>152409.60000000001</v>
      </c>
      <c r="R106" s="400">
        <v>127.68</v>
      </c>
      <c r="S106" s="400">
        <v>70560</v>
      </c>
      <c r="T106" s="387" t="s">
        <v>56</v>
      </c>
      <c r="U106" s="400">
        <v>266.95200000000006</v>
      </c>
      <c r="V106" s="400">
        <v>26695.200000000008</v>
      </c>
      <c r="X106" s="400">
        <v>372.28800000000001</v>
      </c>
      <c r="Y106" s="400">
        <v>37228.800000000003</v>
      </c>
    </row>
    <row r="107" spans="2:25">
      <c r="B107" s="383" t="str">
        <f t="shared" si="2"/>
        <v>Users: 101</v>
      </c>
      <c r="C107" s="384">
        <f t="shared" si="3"/>
        <v>101</v>
      </c>
      <c r="E107" s="388" t="s">
        <v>56</v>
      </c>
      <c r="F107" s="388" t="s">
        <v>56</v>
      </c>
      <c r="G107" s="388" t="s">
        <v>56</v>
      </c>
      <c r="H107" s="388" t="s">
        <v>56</v>
      </c>
      <c r="I107" s="388" t="s">
        <v>56</v>
      </c>
      <c r="J107" s="388" t="s">
        <v>56</v>
      </c>
      <c r="K107" s="388" t="s">
        <v>56</v>
      </c>
      <c r="L107" s="388" t="s">
        <v>56</v>
      </c>
      <c r="M107" s="388" t="s">
        <v>56</v>
      </c>
      <c r="N107" s="388" t="s">
        <v>56</v>
      </c>
      <c r="P107" s="388" t="s">
        <v>56</v>
      </c>
      <c r="Q107" s="388" t="s">
        <v>56</v>
      </c>
      <c r="R107" s="388" t="s">
        <v>56</v>
      </c>
      <c r="S107" s="388" t="s">
        <v>56</v>
      </c>
      <c r="T107" s="388" t="s">
        <v>56</v>
      </c>
      <c r="U107" s="388" t="s">
        <v>56</v>
      </c>
      <c r="V107" s="388" t="s">
        <v>56</v>
      </c>
      <c r="X107" s="388" t="s">
        <v>56</v>
      </c>
      <c r="Y107" s="388" t="s">
        <v>56</v>
      </c>
    </row>
    <row r="108" spans="2:25" ht="5.0999999999999996" customHeight="1">
      <c r="K108" s="376"/>
      <c r="X108" s="330"/>
    </row>
    <row r="109" spans="2:25" s="342" customFormat="1" ht="5.0999999999999996" customHeight="1">
      <c r="B109" s="341"/>
      <c r="C109" s="341"/>
      <c r="D109" s="341"/>
      <c r="E109" s="341"/>
      <c r="F109" s="341"/>
      <c r="G109" s="341"/>
      <c r="H109" s="341"/>
      <c r="K109" s="389"/>
    </row>
    <row r="110" spans="2:25">
      <c r="B110" s="390"/>
      <c r="C110" s="342"/>
      <c r="D110" s="342"/>
      <c r="E110" s="342"/>
      <c r="F110" s="342"/>
      <c r="G110" s="342"/>
      <c r="H110" s="342"/>
      <c r="K110" s="376"/>
      <c r="P110" s="342"/>
      <c r="Q110" s="342"/>
      <c r="U110" s="342"/>
      <c r="V110" s="342"/>
      <c r="X110" s="330"/>
    </row>
    <row r="111" spans="2:25">
      <c r="K111" s="376"/>
      <c r="X111" s="330"/>
    </row>
    <row r="112" spans="2:25">
      <c r="K112" s="376"/>
      <c r="X112" s="330"/>
    </row>
  </sheetData>
  <mergeCells count="12">
    <mergeCell ref="E4:F4"/>
    <mergeCell ref="G4:H4"/>
    <mergeCell ref="P4:Q4"/>
    <mergeCell ref="R4:S4"/>
    <mergeCell ref="E5:F5"/>
    <mergeCell ref="G5:H5"/>
    <mergeCell ref="X3:Y3"/>
    <mergeCell ref="E3:F3"/>
    <mergeCell ref="G3:H3"/>
    <mergeCell ref="M3:N3"/>
    <mergeCell ref="P3:Q3"/>
    <mergeCell ref="R3:S3"/>
  </mergeCells>
  <conditionalFormatting sqref="E10:E11">
    <cfRule type="expression" dxfId="131" priority="30">
      <formula>MOD(ROW(),2)</formula>
    </cfRule>
  </conditionalFormatting>
  <conditionalFormatting sqref="T10 T12:T106">
    <cfRule type="expression" dxfId="130" priority="19">
      <formula>MOD(ROW(),2)</formula>
    </cfRule>
  </conditionalFormatting>
  <conditionalFormatting sqref="B10:D107">
    <cfRule type="expression" dxfId="129" priority="35">
      <formula>MOD(ROW(),2)</formula>
    </cfRule>
  </conditionalFormatting>
  <conditionalFormatting sqref="P10:S10">
    <cfRule type="expression" dxfId="128" priority="13">
      <formula>MOD(ROW(),2)</formula>
    </cfRule>
  </conditionalFormatting>
  <conditionalFormatting sqref="F10:N10">
    <cfRule type="expression" dxfId="127" priority="14">
      <formula>MOD(ROW(),2)</formula>
    </cfRule>
  </conditionalFormatting>
  <conditionalFormatting sqref="U10">
    <cfRule type="expression" dxfId="126" priority="12">
      <formula>MOD(ROW(),2)</formula>
    </cfRule>
  </conditionalFormatting>
  <conditionalFormatting sqref="V10">
    <cfRule type="expression" dxfId="125" priority="11">
      <formula>MOD(ROW(),2)</formula>
    </cfRule>
  </conditionalFormatting>
  <conditionalFormatting sqref="X10">
    <cfRule type="expression" dxfId="124" priority="10">
      <formula>MOD(ROW(),2)</formula>
    </cfRule>
  </conditionalFormatting>
  <conditionalFormatting sqref="Y10">
    <cfRule type="expression" dxfId="123" priority="9">
      <formula>MOD(ROW(),2)</formula>
    </cfRule>
  </conditionalFormatting>
  <conditionalFormatting sqref="E107:N107">
    <cfRule type="expression" dxfId="122" priority="8">
      <formula>MOD(ROW(),2)</formula>
    </cfRule>
  </conditionalFormatting>
  <conditionalFormatting sqref="P107:V107">
    <cfRule type="expression" dxfId="121" priority="7">
      <formula>MOD(ROW(),2)</formula>
    </cfRule>
  </conditionalFormatting>
  <conditionalFormatting sqref="X107:Y107">
    <cfRule type="expression" dxfId="120" priority="6">
      <formula>MOD(ROW(),2)</formula>
    </cfRule>
  </conditionalFormatting>
  <conditionalFormatting sqref="F11:S11 W11:Y11">
    <cfRule type="expression" dxfId="119" priority="5">
      <formula>MOD(ROW(),2)</formula>
    </cfRule>
  </conditionalFormatting>
  <conditionalFormatting sqref="E12:S106">
    <cfRule type="expression" dxfId="118" priority="4">
      <formula>MOD(ROW(),2)</formula>
    </cfRule>
  </conditionalFormatting>
  <conditionalFormatting sqref="T11">
    <cfRule type="expression" dxfId="117" priority="3">
      <formula>MOD(ROW(),2)</formula>
    </cfRule>
  </conditionalFormatting>
  <conditionalFormatting sqref="U11:V106">
    <cfRule type="expression" dxfId="116" priority="2">
      <formula>MOD(ROW(),2)</formula>
    </cfRule>
  </conditionalFormatting>
  <conditionalFormatting sqref="X12:Y106">
    <cfRule type="expression" dxfId="115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zoomScale="150" zoomScaleNormal="15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31" sqref="B31"/>
    </sheetView>
  </sheetViews>
  <sheetFormatPr defaultColWidth="8.88671875" defaultRowHeight="10.199999999999999"/>
  <cols>
    <col min="1" max="1" width="1.6640625" style="1" customWidth="1"/>
    <col min="2" max="2" width="25.33203125" style="1" customWidth="1"/>
    <col min="3" max="4" width="8.88671875" style="1"/>
    <col min="5" max="5" width="1.6640625" style="1" customWidth="1"/>
    <col min="6" max="6" width="11.6640625" style="330" customWidth="1"/>
    <col min="7" max="7" width="9.88671875" style="1" customWidth="1"/>
    <col min="8" max="8" width="8.88671875" style="1"/>
    <col min="9" max="9" width="12.88671875" style="1" customWidth="1"/>
    <col min="10" max="10" width="1.6640625" style="1" customWidth="1"/>
    <col min="11" max="11" width="15.44140625" style="1" customWidth="1"/>
    <col min="12" max="16384" width="8.88671875" style="1"/>
  </cols>
  <sheetData>
    <row r="1" spans="1:12" ht="12" customHeight="1"/>
    <row r="2" spans="1:12" ht="17.399999999999999">
      <c r="B2" s="11" t="s">
        <v>670</v>
      </c>
    </row>
    <row r="3" spans="1:12" ht="17.399999999999999" customHeight="1">
      <c r="F3" s="343"/>
    </row>
    <row r="4" spans="1:12" ht="12">
      <c r="B4" s="7"/>
      <c r="C4" s="7"/>
      <c r="D4" s="7"/>
      <c r="E4" s="15"/>
      <c r="F4" s="494" t="s">
        <v>32</v>
      </c>
      <c r="G4" s="494"/>
      <c r="H4" s="494"/>
      <c r="I4" s="455" t="s">
        <v>664</v>
      </c>
      <c r="K4" s="455" t="s">
        <v>666</v>
      </c>
    </row>
    <row r="5" spans="1:12" s="2" customFormat="1" ht="12" customHeight="1">
      <c r="A5" s="1"/>
      <c r="B5" s="8"/>
      <c r="C5" s="8"/>
      <c r="D5" s="8"/>
      <c r="E5" s="15"/>
      <c r="F5" s="7"/>
      <c r="G5" s="7"/>
      <c r="H5" s="7"/>
      <c r="I5" s="7"/>
      <c r="K5" s="7"/>
    </row>
    <row r="6" spans="1:12" s="2" customFormat="1" ht="15" customHeight="1">
      <c r="A6" s="1"/>
      <c r="B6" s="460"/>
      <c r="C6" s="460"/>
      <c r="D6" s="460"/>
      <c r="E6" s="15"/>
      <c r="F6" s="8" t="s">
        <v>38</v>
      </c>
      <c r="G6" s="8" t="s">
        <v>42</v>
      </c>
      <c r="H6" s="8"/>
      <c r="I6" s="8" t="s">
        <v>664</v>
      </c>
      <c r="K6" s="8" t="s">
        <v>667</v>
      </c>
    </row>
    <row r="7" spans="1:12" s="2" customFormat="1" ht="16.350000000000001" customHeight="1">
      <c r="A7" s="1"/>
      <c r="B7" s="8"/>
      <c r="C7" s="8" t="s">
        <v>45</v>
      </c>
      <c r="D7" s="8"/>
      <c r="E7" s="15"/>
      <c r="F7" s="461" t="s">
        <v>18</v>
      </c>
      <c r="G7" s="461" t="s">
        <v>19</v>
      </c>
      <c r="H7" s="461" t="s">
        <v>21</v>
      </c>
      <c r="I7" s="461" t="s">
        <v>665</v>
      </c>
      <c r="K7" s="461" t="s">
        <v>668</v>
      </c>
    </row>
    <row r="8" spans="1:12" s="2" customFormat="1" ht="32.1" customHeight="1">
      <c r="A8" s="1"/>
      <c r="B8" s="460" t="s">
        <v>48</v>
      </c>
      <c r="C8" s="460" t="s">
        <v>49</v>
      </c>
      <c r="D8" s="460" t="s">
        <v>50</v>
      </c>
      <c r="E8" s="15"/>
      <c r="F8" s="460" t="s">
        <v>671</v>
      </c>
      <c r="G8" s="459" t="s">
        <v>673</v>
      </c>
      <c r="H8" s="459" t="s">
        <v>674</v>
      </c>
      <c r="I8" s="460" t="s">
        <v>53</v>
      </c>
      <c r="K8" s="460" t="s">
        <v>53</v>
      </c>
    </row>
    <row r="9" spans="1:12" ht="5.0999999999999996" customHeight="1">
      <c r="F9" s="343"/>
      <c r="H9" s="254"/>
    </row>
    <row r="10" spans="1:12" ht="16.2" thickBot="1">
      <c r="B10" s="13" t="s">
        <v>54</v>
      </c>
      <c r="C10" s="12"/>
      <c r="D10" s="12"/>
      <c r="E10" s="12"/>
      <c r="F10" s="335"/>
      <c r="G10" s="335"/>
      <c r="H10" s="335"/>
      <c r="I10" s="335"/>
      <c r="J10" s="342"/>
      <c r="K10" s="335"/>
    </row>
    <row r="11" spans="1:12" customFormat="1" ht="5.0999999999999996" customHeight="1">
      <c r="F11" s="336"/>
    </row>
    <row r="12" spans="1:12" ht="10.35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337">
        <v>2385</v>
      </c>
      <c r="G12" s="22">
        <v>7494.6816000000008</v>
      </c>
      <c r="H12" s="457" t="s">
        <v>56</v>
      </c>
      <c r="I12" s="22">
        <v>3372</v>
      </c>
      <c r="J12" s="453"/>
      <c r="K12" s="22">
        <v>1466</v>
      </c>
      <c r="L12" s="453"/>
    </row>
    <row r="13" spans="1:12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398">
        <v>3486</v>
      </c>
      <c r="G13" s="398">
        <v>7494.6816000000008</v>
      </c>
      <c r="H13" s="458" t="s">
        <v>56</v>
      </c>
      <c r="I13" s="398">
        <v>3372</v>
      </c>
      <c r="K13" s="398">
        <v>2143</v>
      </c>
    </row>
    <row r="14" spans="1:12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398">
        <v>5413</v>
      </c>
      <c r="G14" s="398">
        <v>7494.6816000000008</v>
      </c>
      <c r="H14" s="458" t="s">
        <v>56</v>
      </c>
      <c r="I14" s="398">
        <v>3372</v>
      </c>
      <c r="K14" s="398">
        <v>3330</v>
      </c>
    </row>
    <row r="15" spans="1:12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398">
        <v>7247</v>
      </c>
      <c r="G15" s="398">
        <v>10034.841600000002</v>
      </c>
      <c r="H15" s="458" t="s">
        <v>56</v>
      </c>
      <c r="I15" s="398">
        <v>4515</v>
      </c>
      <c r="K15" s="398">
        <v>4452</v>
      </c>
    </row>
    <row r="16" spans="1:12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398">
        <v>9082</v>
      </c>
      <c r="G16" s="398">
        <v>12575.0016</v>
      </c>
      <c r="H16" s="458" t="s">
        <v>56</v>
      </c>
      <c r="I16" s="398">
        <v>5658</v>
      </c>
      <c r="K16" s="398">
        <v>5585</v>
      </c>
    </row>
    <row r="17" spans="2:11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398">
        <v>12108</v>
      </c>
      <c r="G17" s="398">
        <v>16765.056</v>
      </c>
      <c r="H17" s="458" t="s">
        <v>56</v>
      </c>
      <c r="I17" s="398">
        <v>7544</v>
      </c>
      <c r="K17" s="398">
        <v>7449</v>
      </c>
    </row>
    <row r="18" spans="2:11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398">
        <v>14860</v>
      </c>
      <c r="G18" s="398">
        <v>20575.296000000002</v>
      </c>
      <c r="H18" s="458" t="s">
        <v>56</v>
      </c>
      <c r="I18" s="398">
        <v>9258</v>
      </c>
      <c r="K18" s="398">
        <v>9135</v>
      </c>
    </row>
    <row r="19" spans="2:11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398">
        <v>17612</v>
      </c>
      <c r="G19" s="398">
        <v>24385.536</v>
      </c>
      <c r="H19" s="458" t="s">
        <v>56</v>
      </c>
      <c r="I19" s="398">
        <v>10973</v>
      </c>
      <c r="K19" s="398">
        <v>10827</v>
      </c>
    </row>
    <row r="20" spans="2:11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398">
        <v>20089</v>
      </c>
      <c r="G20" s="398">
        <v>27815.961600000002</v>
      </c>
      <c r="H20" s="458" t="s">
        <v>56</v>
      </c>
      <c r="I20" s="398">
        <v>12517</v>
      </c>
      <c r="K20" s="398">
        <v>12352</v>
      </c>
    </row>
    <row r="21" spans="2:11" ht="11.1" customHeight="1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398">
        <v>22841</v>
      </c>
      <c r="G21" s="398">
        <v>31626.201600000004</v>
      </c>
      <c r="H21" s="458" t="s">
        <v>56</v>
      </c>
      <c r="I21" s="398">
        <v>14231</v>
      </c>
      <c r="K21" s="398">
        <v>14044</v>
      </c>
    </row>
    <row r="22" spans="2:11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398">
        <v>25593</v>
      </c>
      <c r="G22" s="398">
        <v>35436.441599999998</v>
      </c>
      <c r="H22" s="458" t="s">
        <v>56</v>
      </c>
      <c r="I22" s="398">
        <v>15946</v>
      </c>
      <c r="K22" s="398">
        <v>15731</v>
      </c>
    </row>
    <row r="23" spans="2:11">
      <c r="B23" s="3" t="str">
        <f t="shared" si="0"/>
        <v>Muni / City Pop: 180,000 - 249,999</v>
      </c>
      <c r="C23" s="3">
        <v>180000</v>
      </c>
      <c r="D23" s="3">
        <v>249999</v>
      </c>
      <c r="F23" s="398">
        <v>28345</v>
      </c>
      <c r="G23" s="398">
        <v>39246.681600000004</v>
      </c>
      <c r="H23" s="458" t="s">
        <v>56</v>
      </c>
      <c r="I23" s="398">
        <v>17661</v>
      </c>
      <c r="K23" s="398">
        <v>17422</v>
      </c>
    </row>
    <row r="24" spans="2:11">
      <c r="B24" s="3" t="str">
        <f>"Muni / City Pop: "&amp;TEXT(C24,"#,0")</f>
        <v>Muni / City Pop: 250,000</v>
      </c>
      <c r="C24" s="17">
        <v>250000</v>
      </c>
      <c r="D24" s="6" t="s">
        <v>55</v>
      </c>
      <c r="F24" s="338" t="s">
        <v>56</v>
      </c>
      <c r="G24" s="338" t="s">
        <v>56</v>
      </c>
      <c r="H24" s="338" t="s">
        <v>56</v>
      </c>
      <c r="I24" s="338" t="s">
        <v>56</v>
      </c>
      <c r="K24" s="338" t="s">
        <v>56</v>
      </c>
    </row>
    <row r="25" spans="2:11" s="211" customFormat="1">
      <c r="F25" s="339"/>
    </row>
    <row r="26" spans="2:11" ht="16.2" thickBot="1">
      <c r="B26" s="13" t="s">
        <v>57</v>
      </c>
      <c r="C26" s="12"/>
      <c r="D26" s="12"/>
      <c r="E26" s="12"/>
      <c r="F26" s="335"/>
      <c r="G26" s="335"/>
      <c r="H26" s="335"/>
      <c r="I26" s="335"/>
      <c r="K26" s="335"/>
    </row>
    <row r="27" spans="2:11" customFormat="1" ht="5.0999999999999996" customHeight="1">
      <c r="F27" s="336"/>
    </row>
    <row r="28" spans="2:11" ht="10.35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337">
        <v>2385</v>
      </c>
      <c r="G28" s="337">
        <v>7748.6976000000004</v>
      </c>
      <c r="H28" s="457" t="s">
        <v>56</v>
      </c>
      <c r="I28" s="337">
        <v>3486</v>
      </c>
      <c r="K28" s="337">
        <v>1466</v>
      </c>
    </row>
    <row r="29" spans="2:11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398">
        <v>3486</v>
      </c>
      <c r="G29" s="398">
        <v>7748.6976000000004</v>
      </c>
      <c r="H29" s="458" t="s">
        <v>56</v>
      </c>
      <c r="I29" s="398">
        <v>3486</v>
      </c>
      <c r="K29" s="398">
        <v>2143</v>
      </c>
    </row>
    <row r="30" spans="2:11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398">
        <v>5596</v>
      </c>
      <c r="G30" s="398">
        <v>7748.6976000000004</v>
      </c>
      <c r="H30" s="458" t="s">
        <v>56</v>
      </c>
      <c r="I30" s="398">
        <v>3486</v>
      </c>
      <c r="K30" s="398">
        <v>3437</v>
      </c>
    </row>
    <row r="31" spans="2:11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398">
        <v>7064</v>
      </c>
      <c r="G31" s="398">
        <v>9780.8256000000001</v>
      </c>
      <c r="H31" s="458" t="s">
        <v>56</v>
      </c>
      <c r="I31" s="398">
        <v>4401</v>
      </c>
      <c r="K31" s="398">
        <v>4339</v>
      </c>
    </row>
    <row r="32" spans="2:11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398">
        <v>9082</v>
      </c>
      <c r="G32" s="398">
        <v>12575.0016</v>
      </c>
      <c r="H32" s="458" t="s">
        <v>56</v>
      </c>
      <c r="I32" s="398">
        <v>5658</v>
      </c>
      <c r="K32" s="398">
        <v>5585</v>
      </c>
    </row>
    <row r="33" spans="2:14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398">
        <v>12108</v>
      </c>
      <c r="G33" s="398">
        <v>16765.056</v>
      </c>
      <c r="H33" s="458" t="s">
        <v>56</v>
      </c>
      <c r="I33" s="398">
        <v>7544</v>
      </c>
      <c r="K33" s="398">
        <v>7449</v>
      </c>
    </row>
    <row r="34" spans="2:14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398">
        <v>14860</v>
      </c>
      <c r="G34" s="398">
        <v>20575.296000000002</v>
      </c>
      <c r="H34" s="458" t="s">
        <v>56</v>
      </c>
      <c r="I34" s="398">
        <v>9258</v>
      </c>
      <c r="K34" s="398">
        <v>9135</v>
      </c>
    </row>
    <row r="35" spans="2:14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398">
        <v>17521</v>
      </c>
      <c r="G35" s="398">
        <v>24259.737600000004</v>
      </c>
      <c r="H35" s="458" t="s">
        <v>56</v>
      </c>
      <c r="I35" s="398">
        <v>10916</v>
      </c>
      <c r="K35" s="398">
        <v>10768</v>
      </c>
    </row>
    <row r="36" spans="2:14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398">
        <v>20273</v>
      </c>
      <c r="G36" s="398">
        <v>28069.977600000006</v>
      </c>
      <c r="H36" s="458" t="s">
        <v>56</v>
      </c>
      <c r="I36" s="398">
        <v>12631</v>
      </c>
      <c r="K36" s="398">
        <v>12459</v>
      </c>
    </row>
    <row r="37" spans="2:14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398">
        <v>22841</v>
      </c>
      <c r="G37" s="398">
        <v>31626.201600000004</v>
      </c>
      <c r="H37" s="458" t="s">
        <v>56</v>
      </c>
      <c r="I37" s="398">
        <v>14231</v>
      </c>
      <c r="K37" s="398">
        <v>14044</v>
      </c>
    </row>
    <row r="38" spans="2:14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398">
        <v>25593</v>
      </c>
      <c r="G38" s="398">
        <v>35436.441599999998</v>
      </c>
      <c r="H38" s="458" t="s">
        <v>56</v>
      </c>
      <c r="I38" s="398">
        <v>15946</v>
      </c>
      <c r="K38" s="398">
        <v>15731</v>
      </c>
    </row>
    <row r="39" spans="2:14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398">
        <v>28345</v>
      </c>
      <c r="G39" s="398">
        <v>39246.681600000004</v>
      </c>
      <c r="H39" s="458" t="s">
        <v>56</v>
      </c>
      <c r="I39" s="398">
        <v>17661</v>
      </c>
      <c r="K39" s="398">
        <v>17422</v>
      </c>
    </row>
    <row r="40" spans="2:14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398">
        <v>32601</v>
      </c>
      <c r="G40" s="398">
        <v>45139.852800000001</v>
      </c>
      <c r="H40" s="458" t="s">
        <v>56</v>
      </c>
      <c r="I40" s="398">
        <v>20312</v>
      </c>
      <c r="K40" s="398">
        <v>20036</v>
      </c>
    </row>
    <row r="41" spans="2:14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398">
        <v>37498</v>
      </c>
      <c r="G41" s="398">
        <v>51920.8704</v>
      </c>
      <c r="H41" s="458" t="s">
        <v>56</v>
      </c>
      <c r="I41" s="398">
        <v>23364</v>
      </c>
      <c r="K41" s="398">
        <v>23042</v>
      </c>
    </row>
    <row r="42" spans="2:14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398">
        <v>43131</v>
      </c>
      <c r="G42" s="398">
        <v>59720.371199999994</v>
      </c>
      <c r="H42" s="458" t="s">
        <v>56</v>
      </c>
      <c r="I42" s="398">
        <v>26874</v>
      </c>
      <c r="K42" s="398">
        <v>26498</v>
      </c>
    </row>
    <row r="43" spans="2:14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398">
        <v>49607</v>
      </c>
      <c r="G43" s="398">
        <v>68685.926400000011</v>
      </c>
      <c r="H43" s="458" t="s">
        <v>56</v>
      </c>
      <c r="I43" s="398">
        <v>30908</v>
      </c>
      <c r="K43" s="398">
        <v>30479</v>
      </c>
    </row>
    <row r="44" spans="2:14">
      <c r="B44" s="3" t="str">
        <f>"County Pop: "&amp;TEXT(C44,"#,0")</f>
        <v>County Pop: &gt;1,100,000</v>
      </c>
      <c r="C44" s="5" t="s">
        <v>58</v>
      </c>
      <c r="D44" s="6" t="s">
        <v>55</v>
      </c>
      <c r="F44" s="338" t="s">
        <v>56</v>
      </c>
      <c r="G44" s="338" t="s">
        <v>56</v>
      </c>
      <c r="H44" s="338" t="s">
        <v>56</v>
      </c>
      <c r="I44" s="338" t="s">
        <v>56</v>
      </c>
      <c r="K44" s="338" t="s">
        <v>56</v>
      </c>
    </row>
    <row r="45" spans="2:14" s="211" customFormat="1">
      <c r="F45" s="339"/>
    </row>
    <row r="46" spans="2:14" ht="16.2" thickBot="1">
      <c r="B46" s="13" t="s">
        <v>59</v>
      </c>
      <c r="C46" s="12"/>
      <c r="D46" s="12"/>
      <c r="E46" s="12"/>
      <c r="F46" s="335"/>
      <c r="G46" s="335"/>
      <c r="H46" s="335"/>
      <c r="I46" s="335"/>
      <c r="K46" s="335"/>
    </row>
    <row r="47" spans="2:14" customFormat="1" ht="5.0999999999999996" customHeight="1"/>
    <row r="48" spans="2:14" customFormat="1" ht="12" customHeight="1">
      <c r="B48" s="3" t="s">
        <v>675</v>
      </c>
      <c r="F48" s="334" t="s">
        <v>471</v>
      </c>
      <c r="G48" s="495" t="s">
        <v>677</v>
      </c>
      <c r="H48" s="495"/>
      <c r="I48" s="495"/>
      <c r="K48" s="462" t="s">
        <v>677</v>
      </c>
      <c r="L48" s="463"/>
      <c r="M48" s="463"/>
      <c r="N48" s="463"/>
    </row>
    <row r="49" spans="2:11" ht="14.1" customHeight="1">
      <c r="B49" s="3" t="s">
        <v>676</v>
      </c>
      <c r="C49" s="6" t="s">
        <v>55</v>
      </c>
      <c r="D49" s="6" t="s">
        <v>55</v>
      </c>
      <c r="F49" s="338" t="s">
        <v>56</v>
      </c>
      <c r="G49" s="338" t="s">
        <v>56</v>
      </c>
      <c r="H49" s="338" t="s">
        <v>56</v>
      </c>
      <c r="I49" s="338" t="s">
        <v>56</v>
      </c>
      <c r="K49" s="338" t="s">
        <v>56</v>
      </c>
    </row>
    <row r="50" spans="2:11" ht="5.0999999999999996" customHeight="1"/>
    <row r="51" spans="2:11" s="14" customFormat="1" ht="5.0999999999999996" customHeight="1">
      <c r="B51" s="47"/>
      <c r="C51" s="47"/>
      <c r="D51" s="47"/>
      <c r="E51" s="47"/>
      <c r="F51" s="47"/>
      <c r="G51" s="47"/>
      <c r="H51" s="47"/>
      <c r="I51" s="47"/>
      <c r="K51" s="47"/>
    </row>
    <row r="52" spans="2:11">
      <c r="B52" s="60"/>
      <c r="C52" s="14"/>
      <c r="D52" s="14"/>
      <c r="E52" s="14"/>
    </row>
    <row r="53" spans="2:11">
      <c r="B53" s="21"/>
    </row>
    <row r="54" spans="2:11">
      <c r="B54" s="21" t="s">
        <v>672</v>
      </c>
    </row>
    <row r="55" spans="2:11">
      <c r="C55" s="211"/>
      <c r="D55" s="211"/>
      <c r="E55" s="211"/>
    </row>
    <row r="56" spans="2:11">
      <c r="C56" s="211"/>
      <c r="D56" s="211"/>
      <c r="E56" s="211"/>
    </row>
  </sheetData>
  <mergeCells count="2">
    <mergeCell ref="F4:H4"/>
    <mergeCell ref="G48:I48"/>
  </mergeCells>
  <conditionalFormatting sqref="B28:E44 B12:E24 G24:H24 G28:H44 G49:H49 F12:F23 F28:F43">
    <cfRule type="expression" dxfId="114" priority="80">
      <formula>MOD(ROW(),2)</formula>
    </cfRule>
  </conditionalFormatting>
  <conditionalFormatting sqref="E49">
    <cfRule type="expression" dxfId="113" priority="79">
      <formula>MOD(ROW(),2)</formula>
    </cfRule>
  </conditionalFormatting>
  <conditionalFormatting sqref="D49">
    <cfRule type="expression" dxfId="112" priority="78">
      <formula>MOD(ROW(),2)</formula>
    </cfRule>
  </conditionalFormatting>
  <conditionalFormatting sqref="C49">
    <cfRule type="expression" dxfId="111" priority="77">
      <formula>MOD(ROW(),2)</formula>
    </cfRule>
  </conditionalFormatting>
  <conditionalFormatting sqref="G13:H23">
    <cfRule type="expression" dxfId="110" priority="23">
      <formula>MOD(ROW(),2)</formula>
    </cfRule>
  </conditionalFormatting>
  <conditionalFormatting sqref="G13:H23">
    <cfRule type="expression" dxfId="109" priority="22">
      <formula>MOD(ROW(),2)</formula>
    </cfRule>
  </conditionalFormatting>
  <conditionalFormatting sqref="G13:H23">
    <cfRule type="expression" dxfId="108" priority="25">
      <formula>MOD(ROW(),2)</formula>
    </cfRule>
  </conditionalFormatting>
  <conditionalFormatting sqref="G13:H23">
    <cfRule type="expression" dxfId="107" priority="24">
      <formula>MOD(ROW(),2)</formula>
    </cfRule>
  </conditionalFormatting>
  <conditionalFormatting sqref="I13:I23">
    <cfRule type="expression" dxfId="106" priority="19">
      <formula>MOD(ROW(),2)</formula>
    </cfRule>
  </conditionalFormatting>
  <conditionalFormatting sqref="I13:I23">
    <cfRule type="expression" dxfId="105" priority="18">
      <formula>MOD(ROW(),2)</formula>
    </cfRule>
  </conditionalFormatting>
  <conditionalFormatting sqref="I13:I23">
    <cfRule type="expression" dxfId="104" priority="21">
      <formula>MOD(ROW(),2)</formula>
    </cfRule>
  </conditionalFormatting>
  <conditionalFormatting sqref="I13:I23">
    <cfRule type="expression" dxfId="103" priority="20">
      <formula>MOD(ROW(),2)</formula>
    </cfRule>
  </conditionalFormatting>
  <conditionalFormatting sqref="I24">
    <cfRule type="expression" dxfId="102" priority="17">
      <formula>MOD(ROW(),2)</formula>
    </cfRule>
  </conditionalFormatting>
  <conditionalFormatting sqref="I28:I44">
    <cfRule type="expression" dxfId="101" priority="16">
      <formula>MOD(ROW(),2)</formula>
    </cfRule>
  </conditionalFormatting>
  <conditionalFormatting sqref="I49">
    <cfRule type="expression" dxfId="100" priority="15">
      <formula>MOD(ROW(),2)</formula>
    </cfRule>
  </conditionalFormatting>
  <conditionalFormatting sqref="K13:K23">
    <cfRule type="expression" dxfId="99" priority="12">
      <formula>MOD(ROW(),2)</formula>
    </cfRule>
  </conditionalFormatting>
  <conditionalFormatting sqref="K13:K23">
    <cfRule type="expression" dxfId="98" priority="11">
      <formula>MOD(ROW(),2)</formula>
    </cfRule>
  </conditionalFormatting>
  <conditionalFormatting sqref="K13:K23">
    <cfRule type="expression" dxfId="97" priority="14">
      <formula>MOD(ROW(),2)</formula>
    </cfRule>
  </conditionalFormatting>
  <conditionalFormatting sqref="K13:K23">
    <cfRule type="expression" dxfId="96" priority="13">
      <formula>MOD(ROW(),2)</formula>
    </cfRule>
  </conditionalFormatting>
  <conditionalFormatting sqref="K24">
    <cfRule type="expression" dxfId="95" priority="10">
      <formula>MOD(ROW(),2)</formula>
    </cfRule>
  </conditionalFormatting>
  <conditionalFormatting sqref="K28:K44">
    <cfRule type="expression" dxfId="94" priority="9">
      <formula>MOD(ROW(),2)</formula>
    </cfRule>
  </conditionalFormatting>
  <conditionalFormatting sqref="F44">
    <cfRule type="expression" dxfId="93" priority="8">
      <formula>MOD(ROW(),2)</formula>
    </cfRule>
  </conditionalFormatting>
  <conditionalFormatting sqref="F24">
    <cfRule type="expression" dxfId="92" priority="7">
      <formula>MOD(ROW(),2)</formula>
    </cfRule>
  </conditionalFormatting>
  <conditionalFormatting sqref="F49">
    <cfRule type="expression" dxfId="91" priority="6">
      <formula>MOD(ROW(),2)</formula>
    </cfRule>
  </conditionalFormatting>
  <conditionalFormatting sqref="K49">
    <cfRule type="expression" dxfId="90" priority="5">
      <formula>MOD(ROW(),2)</formula>
    </cfRule>
  </conditionalFormatting>
  <conditionalFormatting sqref="B48">
    <cfRule type="expression" dxfId="89" priority="4">
      <formula>MOD(ROW(),2)</formula>
    </cfRule>
  </conditionalFormatting>
  <conditionalFormatting sqref="B49">
    <cfRule type="expression" dxfId="88" priority="3">
      <formula>MOD(ROW(),2)</formula>
    </cfRule>
  </conditionalFormatting>
  <conditionalFormatting sqref="G48">
    <cfRule type="expression" dxfId="87" priority="2">
      <formula>MOD(ROW(),2)</formula>
    </cfRule>
  </conditionalFormatting>
  <conditionalFormatting sqref="K48">
    <cfRule type="expression" dxfId="86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zoomScale="88" workbookViewId="0">
      <selection activeCell="G25" sqref="G25:H25"/>
    </sheetView>
  </sheetViews>
  <sheetFormatPr defaultColWidth="8.88671875" defaultRowHeight="14.4"/>
  <cols>
    <col min="1" max="1" width="21" style="283" customWidth="1"/>
    <col min="2" max="2" width="8.44140625" style="283" bestFit="1" customWidth="1"/>
    <col min="3" max="3" width="29" style="283" customWidth="1"/>
    <col min="4" max="4" width="33.44140625" style="283" customWidth="1"/>
    <col min="5" max="5" width="25.6640625" style="283" customWidth="1"/>
    <col min="6" max="6" width="27.88671875" style="283" customWidth="1"/>
    <col min="7" max="7" width="20.88671875" style="283" bestFit="1" customWidth="1"/>
    <col min="8" max="8" width="22.44140625" style="283" customWidth="1"/>
    <col min="9" max="16384" width="8.88671875" style="283"/>
  </cols>
  <sheetData>
    <row r="1" spans="1:6" ht="18" customHeight="1">
      <c r="A1" s="503" t="s">
        <v>94</v>
      </c>
      <c r="B1" s="504"/>
      <c r="C1" s="505" t="s">
        <v>95</v>
      </c>
      <c r="D1" s="507" t="s">
        <v>96</v>
      </c>
      <c r="E1" s="507" t="s">
        <v>97</v>
      </c>
      <c r="F1" s="509" t="s">
        <v>98</v>
      </c>
    </row>
    <row r="2" spans="1:6" ht="34.35" customHeight="1">
      <c r="A2" s="448" t="s">
        <v>49</v>
      </c>
      <c r="B2" s="448" t="s">
        <v>50</v>
      </c>
      <c r="C2" s="506"/>
      <c r="D2" s="508"/>
      <c r="E2" s="507"/>
      <c r="F2" s="509"/>
    </row>
    <row r="3" spans="1:6" ht="18">
      <c r="A3" s="284">
        <v>0</v>
      </c>
      <c r="B3" s="284">
        <v>20</v>
      </c>
      <c r="C3" s="395">
        <v>1680.0000000000002</v>
      </c>
      <c r="D3" s="395">
        <v>2352</v>
      </c>
      <c r="E3" s="395">
        <v>470.40000000000009</v>
      </c>
      <c r="F3" s="285" t="s">
        <v>56</v>
      </c>
    </row>
    <row r="4" spans="1:6" ht="18">
      <c r="A4" s="286">
        <v>21</v>
      </c>
      <c r="B4" s="286">
        <v>30</v>
      </c>
      <c r="C4" s="396">
        <v>2520.0000000000005</v>
      </c>
      <c r="D4" s="396">
        <v>3528.0000000000005</v>
      </c>
      <c r="E4" s="396">
        <v>705.60000000000025</v>
      </c>
      <c r="F4" s="287" t="s">
        <v>56</v>
      </c>
    </row>
    <row r="5" spans="1:6" ht="18">
      <c r="A5" s="284">
        <v>31</v>
      </c>
      <c r="B5" s="284">
        <v>40</v>
      </c>
      <c r="C5" s="397">
        <v>3360.0000000000005</v>
      </c>
      <c r="D5" s="397">
        <v>4704</v>
      </c>
      <c r="E5" s="397">
        <v>940.80000000000018</v>
      </c>
      <c r="F5" s="285" t="s">
        <v>56</v>
      </c>
    </row>
    <row r="6" spans="1:6" ht="18">
      <c r="A6" s="286">
        <v>41</v>
      </c>
      <c r="B6" s="286">
        <v>50</v>
      </c>
      <c r="C6" s="396">
        <v>4200</v>
      </c>
      <c r="D6" s="396">
        <v>5880.0000000000009</v>
      </c>
      <c r="E6" s="396">
        <v>1176</v>
      </c>
      <c r="F6" s="287" t="s">
        <v>56</v>
      </c>
    </row>
    <row r="7" spans="1:6" ht="18">
      <c r="A7" s="284">
        <v>51</v>
      </c>
      <c r="B7" s="284">
        <v>60</v>
      </c>
      <c r="C7" s="397">
        <v>5040.0000000000009</v>
      </c>
      <c r="D7" s="397">
        <v>7056.0000000000009</v>
      </c>
      <c r="E7" s="397">
        <v>1411.2000000000005</v>
      </c>
      <c r="F7" s="285" t="s">
        <v>56</v>
      </c>
    </row>
    <row r="8" spans="1:6" ht="18">
      <c r="A8" s="286">
        <v>61</v>
      </c>
      <c r="B8" s="286">
        <v>70</v>
      </c>
      <c r="C8" s="396">
        <v>5880.0000000000009</v>
      </c>
      <c r="D8" s="396">
        <v>8232</v>
      </c>
      <c r="E8" s="396">
        <v>1646.4000000000003</v>
      </c>
      <c r="F8" s="287" t="s">
        <v>56</v>
      </c>
    </row>
    <row r="9" spans="1:6" ht="18">
      <c r="A9" s="284">
        <v>71</v>
      </c>
      <c r="B9" s="284">
        <v>80</v>
      </c>
      <c r="C9" s="397">
        <v>6720.0000000000009</v>
      </c>
      <c r="D9" s="397">
        <v>9408</v>
      </c>
      <c r="E9" s="397">
        <v>1881.6000000000004</v>
      </c>
      <c r="F9" s="285" t="s">
        <v>56</v>
      </c>
    </row>
    <row r="10" spans="1:6" ht="18">
      <c r="A10" s="286">
        <v>81</v>
      </c>
      <c r="B10" s="286">
        <v>90</v>
      </c>
      <c r="C10" s="396">
        <v>7560.0000000000009</v>
      </c>
      <c r="D10" s="396">
        <v>10584.000000000002</v>
      </c>
      <c r="E10" s="396">
        <v>2116.8000000000006</v>
      </c>
      <c r="F10" s="287" t="s">
        <v>56</v>
      </c>
    </row>
    <row r="11" spans="1:6" ht="18">
      <c r="A11" s="284">
        <v>91</v>
      </c>
      <c r="B11" s="284">
        <v>100</v>
      </c>
      <c r="C11" s="397">
        <v>8400</v>
      </c>
      <c r="D11" s="397">
        <v>11760.000000000002</v>
      </c>
      <c r="E11" s="397">
        <v>2352</v>
      </c>
      <c r="F11" s="285" t="s">
        <v>56</v>
      </c>
    </row>
    <row r="12" spans="1:6" ht="18">
      <c r="A12" s="286">
        <v>101</v>
      </c>
      <c r="B12" s="286">
        <v>110</v>
      </c>
      <c r="C12" s="396">
        <v>9240</v>
      </c>
      <c r="D12" s="396">
        <v>12936.000000000002</v>
      </c>
      <c r="E12" s="396">
        <v>2587.2000000000003</v>
      </c>
      <c r="F12" s="287" t="s">
        <v>56</v>
      </c>
    </row>
    <row r="13" spans="1:6" ht="18">
      <c r="A13" s="284">
        <v>111</v>
      </c>
      <c r="B13" s="284">
        <v>120</v>
      </c>
      <c r="C13" s="397">
        <v>10080.000000000002</v>
      </c>
      <c r="D13" s="397">
        <v>14112.000000000002</v>
      </c>
      <c r="E13" s="397">
        <v>2822.400000000001</v>
      </c>
      <c r="F13" s="285" t="s">
        <v>56</v>
      </c>
    </row>
    <row r="14" spans="1:6" ht="18">
      <c r="A14" s="286">
        <v>121</v>
      </c>
      <c r="B14" s="286">
        <v>130</v>
      </c>
      <c r="C14" s="396">
        <v>10920.000000000002</v>
      </c>
      <c r="D14" s="396">
        <v>15288.000000000002</v>
      </c>
      <c r="E14" s="396">
        <v>3057.6000000000008</v>
      </c>
      <c r="F14" s="287" t="s">
        <v>56</v>
      </c>
    </row>
    <row r="15" spans="1:6" ht="18">
      <c r="A15" s="284">
        <v>131</v>
      </c>
      <c r="B15" s="284">
        <v>140</v>
      </c>
      <c r="C15" s="397">
        <v>11760.000000000002</v>
      </c>
      <c r="D15" s="397">
        <v>16464</v>
      </c>
      <c r="E15" s="397">
        <v>3292.8000000000006</v>
      </c>
      <c r="F15" s="285" t="s">
        <v>56</v>
      </c>
    </row>
    <row r="16" spans="1:6" ht="18">
      <c r="A16" s="286">
        <v>141</v>
      </c>
      <c r="B16" s="286">
        <v>150</v>
      </c>
      <c r="C16" s="396">
        <v>12600.000000000002</v>
      </c>
      <c r="D16" s="396">
        <v>17640</v>
      </c>
      <c r="E16" s="396">
        <v>3528.0000000000009</v>
      </c>
      <c r="F16" s="287" t="s">
        <v>56</v>
      </c>
    </row>
    <row r="17" spans="1:8" ht="18">
      <c r="A17" s="284">
        <v>151</v>
      </c>
      <c r="B17" s="284">
        <v>200</v>
      </c>
      <c r="C17" s="397">
        <v>16800</v>
      </c>
      <c r="D17" s="397">
        <v>23520.000000000004</v>
      </c>
      <c r="E17" s="397">
        <v>4704</v>
      </c>
      <c r="F17" s="285" t="s">
        <v>56</v>
      </c>
    </row>
    <row r="18" spans="1:8" ht="18">
      <c r="A18" s="286">
        <v>201</v>
      </c>
      <c r="B18" s="286">
        <v>250</v>
      </c>
      <c r="C18" s="396">
        <v>21000.000000000004</v>
      </c>
      <c r="D18" s="396">
        <v>29400.000000000004</v>
      </c>
      <c r="E18" s="396">
        <v>5880.0000000000018</v>
      </c>
      <c r="F18" s="287" t="s">
        <v>56</v>
      </c>
    </row>
    <row r="19" spans="1:8" ht="18">
      <c r="A19" s="288">
        <v>251</v>
      </c>
      <c r="B19" s="288">
        <v>300</v>
      </c>
      <c r="C19" s="397">
        <v>25200.000000000004</v>
      </c>
      <c r="D19" s="397">
        <v>35280</v>
      </c>
      <c r="E19" s="397">
        <v>7056.0000000000018</v>
      </c>
      <c r="F19" s="285" t="s">
        <v>56</v>
      </c>
    </row>
    <row r="20" spans="1:8" ht="18">
      <c r="A20" s="286">
        <v>301</v>
      </c>
      <c r="B20" s="286"/>
      <c r="C20" s="289" t="s">
        <v>56</v>
      </c>
      <c r="D20" s="290" t="s">
        <v>56</v>
      </c>
      <c r="E20" s="291" t="s">
        <v>56</v>
      </c>
      <c r="F20" s="291" t="s">
        <v>56</v>
      </c>
    </row>
    <row r="22" spans="1:8" ht="21.6">
      <c r="A22" s="292"/>
      <c r="B22" s="292"/>
      <c r="C22" s="293"/>
      <c r="D22" s="293"/>
      <c r="E22" s="293"/>
      <c r="F22" s="293"/>
      <c r="G22" s="293"/>
      <c r="H22" s="293"/>
    </row>
    <row r="23" spans="1:8" ht="43.2">
      <c r="A23" s="292"/>
      <c r="B23" s="292"/>
      <c r="C23" s="294" t="s">
        <v>99</v>
      </c>
      <c r="D23" s="293"/>
      <c r="E23" s="294"/>
      <c r="F23" s="294" t="s">
        <v>100</v>
      </c>
      <c r="G23" s="294" t="s">
        <v>23</v>
      </c>
      <c r="H23" s="294"/>
    </row>
    <row r="24" spans="1:8" ht="21.6">
      <c r="A24" s="295"/>
      <c r="B24" s="293"/>
      <c r="C24" s="296" t="s">
        <v>101</v>
      </c>
      <c r="D24" s="296" t="s">
        <v>102</v>
      </c>
      <c r="E24" s="296" t="s">
        <v>103</v>
      </c>
      <c r="F24" s="297" t="s">
        <v>16</v>
      </c>
      <c r="G24" s="297" t="s">
        <v>104</v>
      </c>
      <c r="H24" s="297" t="s">
        <v>105</v>
      </c>
    </row>
    <row r="25" spans="1:8" ht="39.6">
      <c r="A25" s="496" t="s">
        <v>106</v>
      </c>
      <c r="B25" s="498"/>
      <c r="C25" s="296" t="s">
        <v>107</v>
      </c>
      <c r="D25" s="298" t="s">
        <v>108</v>
      </c>
      <c r="E25" s="298" t="s">
        <v>109</v>
      </c>
      <c r="F25" s="298" t="s">
        <v>110</v>
      </c>
      <c r="G25" s="502" t="s">
        <v>111</v>
      </c>
      <c r="H25" s="502"/>
    </row>
    <row r="26" spans="1:8" ht="18">
      <c r="A26" s="296" t="s">
        <v>49</v>
      </c>
      <c r="B26" s="296" t="s">
        <v>50</v>
      </c>
      <c r="C26" s="296" t="s">
        <v>53</v>
      </c>
      <c r="D26" s="296" t="s">
        <v>53</v>
      </c>
      <c r="E26" s="296" t="s">
        <v>53</v>
      </c>
      <c r="F26" s="296" t="s">
        <v>53</v>
      </c>
      <c r="G26" s="296" t="s">
        <v>53</v>
      </c>
      <c r="H26" s="296" t="s">
        <v>53</v>
      </c>
    </row>
    <row r="27" spans="1:8" ht="18">
      <c r="A27" s="299"/>
      <c r="B27" s="299"/>
      <c r="C27" s="299"/>
      <c r="D27" s="299"/>
      <c r="E27" s="299"/>
      <c r="F27" s="299"/>
    </row>
    <row r="28" spans="1:8" ht="18">
      <c r="A28" s="300" t="s">
        <v>112</v>
      </c>
      <c r="B28" s="301"/>
      <c r="C28" s="301"/>
      <c r="D28" s="301"/>
      <c r="E28" s="301"/>
      <c r="F28" s="302"/>
      <c r="G28" s="302"/>
      <c r="H28" s="302"/>
    </row>
    <row r="29" spans="1:8" ht="18">
      <c r="A29" s="299"/>
      <c r="B29" s="299"/>
      <c r="C29" s="299"/>
      <c r="D29" s="299"/>
      <c r="E29" s="299"/>
      <c r="F29" s="303"/>
    </row>
    <row r="30" spans="1:8" ht="18">
      <c r="A30" s="304">
        <v>0</v>
      </c>
      <c r="B30" s="304">
        <v>20</v>
      </c>
      <c r="C30" s="395">
        <v>1411.2</v>
      </c>
      <c r="D30" s="395">
        <v>2822.4</v>
      </c>
      <c r="E30" s="308" t="s">
        <v>56</v>
      </c>
      <c r="F30" s="308" t="s">
        <v>56</v>
      </c>
      <c r="G30" s="308" t="s">
        <v>56</v>
      </c>
      <c r="H30" s="308" t="s">
        <v>56</v>
      </c>
    </row>
    <row r="31" spans="1:8" ht="18">
      <c r="A31" s="304">
        <f t="shared" ref="A31:A43" si="0">B30+1</f>
        <v>21</v>
      </c>
      <c r="B31" s="304">
        <v>40</v>
      </c>
      <c r="C31" s="305">
        <v>2822.4</v>
      </c>
      <c r="D31" s="305">
        <v>5644.8</v>
      </c>
      <c r="E31" s="308" t="s">
        <v>56</v>
      </c>
      <c r="F31" s="308" t="s">
        <v>56</v>
      </c>
      <c r="G31" s="308" t="s">
        <v>56</v>
      </c>
      <c r="H31" s="308" t="s">
        <v>56</v>
      </c>
    </row>
    <row r="32" spans="1:8" ht="18">
      <c r="A32" s="304">
        <f t="shared" si="0"/>
        <v>41</v>
      </c>
      <c r="B32" s="304">
        <v>60</v>
      </c>
      <c r="C32" s="305">
        <v>4233.6000000000004</v>
      </c>
      <c r="D32" s="305">
        <v>8467.2000000000007</v>
      </c>
      <c r="E32" s="308" t="s">
        <v>56</v>
      </c>
      <c r="F32" s="308" t="s">
        <v>56</v>
      </c>
      <c r="G32" s="308" t="s">
        <v>56</v>
      </c>
      <c r="H32" s="308" t="s">
        <v>56</v>
      </c>
    </row>
    <row r="33" spans="1:8" ht="18">
      <c r="A33" s="304">
        <f t="shared" si="0"/>
        <v>61</v>
      </c>
      <c r="B33" s="304">
        <v>80</v>
      </c>
      <c r="C33" s="305">
        <v>5644.8</v>
      </c>
      <c r="D33" s="305">
        <v>11289.6</v>
      </c>
      <c r="E33" s="308" t="s">
        <v>56</v>
      </c>
      <c r="F33" s="308" t="s">
        <v>56</v>
      </c>
      <c r="G33" s="308" t="s">
        <v>56</v>
      </c>
      <c r="H33" s="308" t="s">
        <v>56</v>
      </c>
    </row>
    <row r="34" spans="1:8" ht="18">
      <c r="A34" s="304">
        <f t="shared" si="0"/>
        <v>81</v>
      </c>
      <c r="B34" s="304">
        <v>100</v>
      </c>
      <c r="C34" s="305">
        <v>7056.0000000000009</v>
      </c>
      <c r="D34" s="305">
        <v>14112.000000000002</v>
      </c>
      <c r="E34" s="308" t="s">
        <v>56</v>
      </c>
      <c r="F34" s="308" t="s">
        <v>56</v>
      </c>
      <c r="G34" s="308" t="s">
        <v>56</v>
      </c>
      <c r="H34" s="308" t="s">
        <v>56</v>
      </c>
    </row>
    <row r="35" spans="1:8" ht="18">
      <c r="A35" s="304">
        <f t="shared" si="0"/>
        <v>101</v>
      </c>
      <c r="B35" s="304">
        <v>150</v>
      </c>
      <c r="C35" s="305">
        <v>10584.000000000002</v>
      </c>
      <c r="D35" s="305">
        <v>21168.000000000004</v>
      </c>
      <c r="E35" s="308" t="s">
        <v>56</v>
      </c>
      <c r="F35" s="308" t="s">
        <v>56</v>
      </c>
      <c r="G35" s="308" t="s">
        <v>56</v>
      </c>
      <c r="H35" s="308" t="s">
        <v>56</v>
      </c>
    </row>
    <row r="36" spans="1:8" ht="18">
      <c r="A36" s="304">
        <f t="shared" si="0"/>
        <v>151</v>
      </c>
      <c r="B36" s="304">
        <v>200</v>
      </c>
      <c r="C36" s="305">
        <v>14112.000000000002</v>
      </c>
      <c r="D36" s="305">
        <v>28224.000000000004</v>
      </c>
      <c r="E36" s="308" t="s">
        <v>56</v>
      </c>
      <c r="F36" s="308" t="s">
        <v>56</v>
      </c>
      <c r="G36" s="308" t="s">
        <v>56</v>
      </c>
      <c r="H36" s="308" t="s">
        <v>56</v>
      </c>
    </row>
    <row r="37" spans="1:8" ht="18">
      <c r="A37" s="304">
        <f t="shared" si="0"/>
        <v>201</v>
      </c>
      <c r="B37" s="304">
        <v>250</v>
      </c>
      <c r="C37" s="305">
        <v>17640</v>
      </c>
      <c r="D37" s="305">
        <v>35280</v>
      </c>
      <c r="E37" s="308" t="s">
        <v>56</v>
      </c>
      <c r="F37" s="308" t="s">
        <v>56</v>
      </c>
      <c r="G37" s="308" t="s">
        <v>56</v>
      </c>
      <c r="H37" s="308" t="s">
        <v>56</v>
      </c>
    </row>
    <row r="38" spans="1:8" ht="18">
      <c r="A38" s="304">
        <f t="shared" si="0"/>
        <v>251</v>
      </c>
      <c r="B38" s="304">
        <v>300</v>
      </c>
      <c r="C38" s="305">
        <v>21168.000000000004</v>
      </c>
      <c r="D38" s="305">
        <v>42336.000000000007</v>
      </c>
      <c r="E38" s="308" t="s">
        <v>56</v>
      </c>
      <c r="F38" s="308" t="s">
        <v>56</v>
      </c>
      <c r="G38" s="308" t="s">
        <v>56</v>
      </c>
      <c r="H38" s="308" t="s">
        <v>56</v>
      </c>
    </row>
    <row r="39" spans="1:8" ht="18">
      <c r="A39" s="304">
        <f t="shared" si="0"/>
        <v>301</v>
      </c>
      <c r="B39" s="304">
        <v>400</v>
      </c>
      <c r="C39" s="305">
        <v>28224.000000000004</v>
      </c>
      <c r="D39" s="305">
        <v>56448.000000000007</v>
      </c>
      <c r="E39" s="308" t="s">
        <v>56</v>
      </c>
      <c r="F39" s="308" t="s">
        <v>56</v>
      </c>
      <c r="G39" s="308" t="s">
        <v>56</v>
      </c>
      <c r="H39" s="308" t="s">
        <v>56</v>
      </c>
    </row>
    <row r="40" spans="1:8" ht="18">
      <c r="A40" s="304">
        <f t="shared" si="0"/>
        <v>401</v>
      </c>
      <c r="B40" s="304">
        <v>500</v>
      </c>
      <c r="C40" s="305">
        <v>35280</v>
      </c>
      <c r="D40" s="305">
        <v>70560</v>
      </c>
      <c r="E40" s="308" t="s">
        <v>56</v>
      </c>
      <c r="F40" s="308" t="s">
        <v>56</v>
      </c>
      <c r="G40" s="308" t="s">
        <v>56</v>
      </c>
      <c r="H40" s="308" t="s">
        <v>56</v>
      </c>
    </row>
    <row r="41" spans="1:8" ht="18">
      <c r="A41" s="304">
        <f t="shared" si="0"/>
        <v>501</v>
      </c>
      <c r="B41" s="304">
        <v>600</v>
      </c>
      <c r="C41" s="305">
        <v>42336.000000000007</v>
      </c>
      <c r="D41" s="305">
        <v>84672.000000000015</v>
      </c>
      <c r="E41" s="308" t="s">
        <v>56</v>
      </c>
      <c r="F41" s="308" t="s">
        <v>56</v>
      </c>
      <c r="G41" s="308" t="s">
        <v>56</v>
      </c>
      <c r="H41" s="308" t="s">
        <v>56</v>
      </c>
    </row>
    <row r="42" spans="1:8" ht="18">
      <c r="A42" s="304">
        <f t="shared" si="0"/>
        <v>601</v>
      </c>
      <c r="B42" s="304">
        <v>800</v>
      </c>
      <c r="C42" s="305">
        <v>56448.000000000007</v>
      </c>
      <c r="D42" s="305">
        <v>112896.00000000001</v>
      </c>
      <c r="E42" s="308" t="s">
        <v>56</v>
      </c>
      <c r="F42" s="308" t="s">
        <v>56</v>
      </c>
      <c r="G42" s="308" t="s">
        <v>56</v>
      </c>
      <c r="H42" s="308" t="s">
        <v>56</v>
      </c>
    </row>
    <row r="43" spans="1:8" ht="18">
      <c r="A43" s="304">
        <f t="shared" si="0"/>
        <v>801</v>
      </c>
      <c r="B43" s="304">
        <v>1000</v>
      </c>
      <c r="C43" s="305">
        <v>70560</v>
      </c>
      <c r="D43" s="305">
        <v>141120</v>
      </c>
      <c r="E43" s="308" t="s">
        <v>56</v>
      </c>
      <c r="F43" s="308" t="s">
        <v>56</v>
      </c>
      <c r="G43" s="308" t="s">
        <v>56</v>
      </c>
      <c r="H43" s="308" t="s">
        <v>56</v>
      </c>
    </row>
    <row r="44" spans="1:8" ht="18">
      <c r="A44" s="306" t="s">
        <v>113</v>
      </c>
      <c r="B44" s="307" t="s">
        <v>55</v>
      </c>
      <c r="C44" s="308" t="s">
        <v>56</v>
      </c>
      <c r="D44" s="308" t="s">
        <v>56</v>
      </c>
      <c r="E44" s="308" t="s">
        <v>56</v>
      </c>
      <c r="F44" s="309" t="s">
        <v>56</v>
      </c>
    </row>
    <row r="45" spans="1:8" ht="18">
      <c r="A45" s="299"/>
      <c r="B45" s="299"/>
      <c r="C45" s="299"/>
      <c r="D45" s="299"/>
      <c r="E45" s="299"/>
      <c r="F45" s="299"/>
      <c r="G45" s="28"/>
      <c r="H45" s="28"/>
    </row>
    <row r="46" spans="1:8" ht="18">
      <c r="A46" s="310"/>
      <c r="B46" s="310"/>
      <c r="C46" s="310"/>
      <c r="D46" s="311"/>
      <c r="E46" s="311"/>
      <c r="F46" s="312"/>
      <c r="G46" s="312"/>
      <c r="H46" s="213"/>
    </row>
    <row r="47" spans="1:8" ht="18">
      <c r="A47" s="499" t="s">
        <v>114</v>
      </c>
      <c r="B47" s="500"/>
      <c r="C47" s="500"/>
      <c r="D47" s="500"/>
      <c r="E47" s="500"/>
      <c r="F47" s="299"/>
      <c r="G47" s="299"/>
      <c r="H47" s="28"/>
    </row>
    <row r="48" spans="1:8" ht="18">
      <c r="A48" s="313"/>
      <c r="B48" s="299"/>
      <c r="C48" s="299"/>
      <c r="D48" s="299"/>
      <c r="E48" s="299"/>
      <c r="F48" s="299"/>
      <c r="G48" s="299"/>
      <c r="H48" s="28"/>
    </row>
    <row r="50" spans="1:7" ht="18">
      <c r="A50" s="501"/>
      <c r="B50" s="497"/>
      <c r="C50" s="497"/>
      <c r="D50" s="497"/>
      <c r="E50" s="497"/>
      <c r="F50" s="497"/>
      <c r="G50" s="447"/>
    </row>
    <row r="51" spans="1:7" ht="21.6">
      <c r="A51" s="496" t="s">
        <v>115</v>
      </c>
      <c r="B51" s="497"/>
      <c r="C51" s="497"/>
      <c r="D51" s="497"/>
      <c r="E51" s="497"/>
      <c r="F51" s="497"/>
      <c r="G51" s="447"/>
    </row>
    <row r="52" spans="1:7" ht="21.6">
      <c r="A52" s="496" t="s">
        <v>116</v>
      </c>
      <c r="B52" s="497"/>
      <c r="C52" s="497"/>
      <c r="D52" s="497"/>
      <c r="E52" s="497"/>
      <c r="F52" s="497"/>
      <c r="G52" s="447"/>
    </row>
    <row r="53" spans="1:7" ht="18">
      <c r="A53" s="292"/>
      <c r="B53" s="292"/>
      <c r="C53" s="295"/>
      <c r="D53" s="296"/>
      <c r="E53" s="296" t="s">
        <v>117</v>
      </c>
      <c r="F53" s="296" t="s">
        <v>118</v>
      </c>
    </row>
    <row r="54" spans="1:7" ht="21.6">
      <c r="A54" s="295"/>
      <c r="B54" s="293"/>
      <c r="C54" s="296" t="s">
        <v>119</v>
      </c>
      <c r="D54" s="296" t="s">
        <v>120</v>
      </c>
      <c r="E54" s="296" t="s">
        <v>121</v>
      </c>
      <c r="F54" s="296" t="s">
        <v>122</v>
      </c>
    </row>
    <row r="55" spans="1:7" ht="18">
      <c r="A55" s="296"/>
      <c r="B55" s="296"/>
      <c r="C55" s="295" t="s">
        <v>123</v>
      </c>
      <c r="D55" s="296" t="s">
        <v>124</v>
      </c>
      <c r="E55" s="296" t="s">
        <v>125</v>
      </c>
      <c r="F55" s="296" t="s">
        <v>126</v>
      </c>
    </row>
    <row r="56" spans="1:7" ht="27.6">
      <c r="A56" s="293" t="s">
        <v>106</v>
      </c>
      <c r="B56" s="293"/>
      <c r="C56" s="296" t="s">
        <v>127</v>
      </c>
      <c r="D56" s="296" t="s">
        <v>128</v>
      </c>
      <c r="E56" s="296" t="s">
        <v>128</v>
      </c>
      <c r="F56" s="296" t="s">
        <v>129</v>
      </c>
    </row>
    <row r="57" spans="1:7" ht="18">
      <c r="A57" s="296" t="s">
        <v>49</v>
      </c>
      <c r="B57" s="296" t="s">
        <v>50</v>
      </c>
      <c r="C57" s="296" t="s">
        <v>130</v>
      </c>
      <c r="D57" s="296" t="s">
        <v>130</v>
      </c>
      <c r="E57" s="296" t="s">
        <v>130</v>
      </c>
      <c r="F57" s="296" t="s">
        <v>130</v>
      </c>
    </row>
    <row r="58" spans="1:7" ht="18">
      <c r="A58" s="299"/>
      <c r="B58" s="299"/>
      <c r="C58" s="299"/>
      <c r="D58" s="299"/>
      <c r="E58" s="299"/>
      <c r="F58" s="299"/>
    </row>
    <row r="59" spans="1:7" ht="18.600000000000001" thickBot="1">
      <c r="A59" s="300" t="s">
        <v>112</v>
      </c>
      <c r="B59" s="301"/>
      <c r="C59" s="301"/>
      <c r="D59" s="301"/>
      <c r="E59" s="301"/>
      <c r="F59" s="301"/>
    </row>
    <row r="60" spans="1:7" ht="18">
      <c r="A60" s="299"/>
      <c r="B60" s="299"/>
      <c r="C60" s="299"/>
      <c r="D60" s="299"/>
      <c r="E60" s="299"/>
      <c r="F60" s="299"/>
    </row>
    <row r="61" spans="1:7" ht="18">
      <c r="A61" s="304">
        <v>0</v>
      </c>
      <c r="B61" s="304">
        <v>20</v>
      </c>
      <c r="C61" s="285">
        <v>420</v>
      </c>
      <c r="D61" s="285">
        <v>78.75</v>
      </c>
      <c r="E61" s="285">
        <v>105</v>
      </c>
      <c r="F61" s="285">
        <v>787.5</v>
      </c>
    </row>
    <row r="62" spans="1:7" ht="18">
      <c r="A62" s="304">
        <f t="shared" ref="A62:A74" si="1">B61+1</f>
        <v>21</v>
      </c>
      <c r="B62" s="304">
        <v>40</v>
      </c>
      <c r="C62" s="305">
        <v>840</v>
      </c>
      <c r="D62" s="305">
        <v>78.75</v>
      </c>
      <c r="E62" s="305">
        <v>105</v>
      </c>
      <c r="F62" s="305">
        <v>787.5</v>
      </c>
    </row>
    <row r="63" spans="1:7" ht="18">
      <c r="A63" s="304">
        <f t="shared" si="1"/>
        <v>41</v>
      </c>
      <c r="B63" s="304">
        <v>60</v>
      </c>
      <c r="C63" s="305">
        <v>1260</v>
      </c>
      <c r="D63" s="305">
        <v>78.75</v>
      </c>
      <c r="E63" s="305">
        <v>105</v>
      </c>
      <c r="F63" s="305">
        <v>787.5</v>
      </c>
    </row>
    <row r="64" spans="1:7" ht="18">
      <c r="A64" s="304">
        <f t="shared" si="1"/>
        <v>61</v>
      </c>
      <c r="B64" s="304">
        <v>80</v>
      </c>
      <c r="C64" s="305">
        <v>1680</v>
      </c>
      <c r="D64" s="305">
        <v>78.75</v>
      </c>
      <c r="E64" s="305">
        <v>105</v>
      </c>
      <c r="F64" s="305">
        <v>787.5</v>
      </c>
    </row>
    <row r="65" spans="1:6" ht="18">
      <c r="A65" s="304">
        <f t="shared" si="1"/>
        <v>81</v>
      </c>
      <c r="B65" s="304">
        <v>100</v>
      </c>
      <c r="C65" s="305">
        <v>2100</v>
      </c>
      <c r="D65" s="305">
        <v>78.75</v>
      </c>
      <c r="E65" s="305">
        <v>105</v>
      </c>
      <c r="F65" s="305">
        <v>787.5</v>
      </c>
    </row>
    <row r="66" spans="1:6" ht="18">
      <c r="A66" s="304">
        <f t="shared" si="1"/>
        <v>101</v>
      </c>
      <c r="B66" s="304">
        <v>150</v>
      </c>
      <c r="C66" s="305">
        <v>3150</v>
      </c>
      <c r="D66" s="305">
        <v>78.75</v>
      </c>
      <c r="E66" s="305">
        <v>105</v>
      </c>
      <c r="F66" s="305">
        <v>787.5</v>
      </c>
    </row>
    <row r="67" spans="1:6" ht="18">
      <c r="A67" s="304">
        <f t="shared" si="1"/>
        <v>151</v>
      </c>
      <c r="B67" s="304">
        <v>200</v>
      </c>
      <c r="C67" s="305">
        <v>4200</v>
      </c>
      <c r="D67" s="305">
        <v>78.75</v>
      </c>
      <c r="E67" s="305">
        <v>105</v>
      </c>
      <c r="F67" s="305">
        <v>787.5</v>
      </c>
    </row>
    <row r="68" spans="1:6" ht="18">
      <c r="A68" s="304">
        <f t="shared" si="1"/>
        <v>201</v>
      </c>
      <c r="B68" s="304">
        <v>250</v>
      </c>
      <c r="C68" s="305">
        <v>5250</v>
      </c>
      <c r="D68" s="305">
        <v>78.75</v>
      </c>
      <c r="E68" s="305">
        <v>105</v>
      </c>
      <c r="F68" s="305">
        <v>787.5</v>
      </c>
    </row>
    <row r="69" spans="1:6" ht="18">
      <c r="A69" s="304">
        <f t="shared" si="1"/>
        <v>251</v>
      </c>
      <c r="B69" s="304">
        <v>300</v>
      </c>
      <c r="C69" s="305">
        <v>6300</v>
      </c>
      <c r="D69" s="305">
        <v>78.75</v>
      </c>
      <c r="E69" s="305">
        <v>105</v>
      </c>
      <c r="F69" s="305">
        <v>787.5</v>
      </c>
    </row>
    <row r="70" spans="1:6" ht="18">
      <c r="A70" s="304">
        <f t="shared" si="1"/>
        <v>301</v>
      </c>
      <c r="B70" s="304">
        <v>400</v>
      </c>
      <c r="C70" s="305">
        <v>8400</v>
      </c>
      <c r="D70" s="305">
        <v>78.75</v>
      </c>
      <c r="E70" s="305">
        <v>105</v>
      </c>
      <c r="F70" s="305">
        <v>787.5</v>
      </c>
    </row>
    <row r="71" spans="1:6" ht="18">
      <c r="A71" s="304">
        <f t="shared" si="1"/>
        <v>401</v>
      </c>
      <c r="B71" s="304">
        <v>500</v>
      </c>
      <c r="C71" s="305">
        <v>10500</v>
      </c>
      <c r="D71" s="305">
        <v>78.75</v>
      </c>
      <c r="E71" s="305">
        <v>105</v>
      </c>
      <c r="F71" s="305">
        <v>787.5</v>
      </c>
    </row>
    <row r="72" spans="1:6" ht="18">
      <c r="A72" s="304">
        <f t="shared" si="1"/>
        <v>501</v>
      </c>
      <c r="B72" s="304">
        <v>600</v>
      </c>
      <c r="C72" s="305">
        <v>12600</v>
      </c>
      <c r="D72" s="305">
        <v>78.75</v>
      </c>
      <c r="E72" s="305">
        <v>105</v>
      </c>
      <c r="F72" s="305">
        <v>787.5</v>
      </c>
    </row>
    <row r="73" spans="1:6" ht="18">
      <c r="A73" s="304">
        <f t="shared" si="1"/>
        <v>601</v>
      </c>
      <c r="B73" s="304">
        <v>800</v>
      </c>
      <c r="C73" s="305">
        <v>16800</v>
      </c>
      <c r="D73" s="305">
        <v>78.75</v>
      </c>
      <c r="E73" s="305">
        <v>105</v>
      </c>
      <c r="F73" s="305">
        <v>787.5</v>
      </c>
    </row>
    <row r="74" spans="1:6" ht="18">
      <c r="A74" s="304">
        <f t="shared" si="1"/>
        <v>801</v>
      </c>
      <c r="B74" s="304">
        <v>1000</v>
      </c>
      <c r="C74" s="305">
        <v>21000</v>
      </c>
      <c r="D74" s="305">
        <v>78.75</v>
      </c>
      <c r="E74" s="305">
        <v>105</v>
      </c>
      <c r="F74" s="305">
        <v>787.5</v>
      </c>
    </row>
    <row r="75" spans="1:6" ht="18">
      <c r="A75" s="306" t="s">
        <v>113</v>
      </c>
      <c r="B75" s="307" t="s">
        <v>55</v>
      </c>
      <c r="C75" s="308" t="s">
        <v>56</v>
      </c>
      <c r="D75" s="308" t="s">
        <v>56</v>
      </c>
      <c r="E75" s="308" t="s">
        <v>56</v>
      </c>
      <c r="F75" s="308" t="s">
        <v>56</v>
      </c>
    </row>
    <row r="76" spans="1:6" ht="18">
      <c r="A76" s="299"/>
      <c r="B76" s="299"/>
      <c r="C76" s="299"/>
      <c r="D76" s="299"/>
      <c r="E76" s="299"/>
      <c r="F76" s="299"/>
    </row>
    <row r="77" spans="1:6">
      <c r="A77" s="59"/>
      <c r="B77" s="59"/>
      <c r="C77" s="59"/>
      <c r="D77" s="28"/>
      <c r="E77" s="28"/>
      <c r="F77" s="28"/>
    </row>
    <row r="78" spans="1:6">
      <c r="A78" s="314" t="s">
        <v>131</v>
      </c>
      <c r="B78" s="28"/>
      <c r="C78" s="28"/>
      <c r="D78" s="28"/>
      <c r="E78" s="28"/>
      <c r="F78" s="28"/>
    </row>
    <row r="79" spans="1:6">
      <c r="A79" s="314" t="s">
        <v>132</v>
      </c>
      <c r="B79" s="28"/>
      <c r="C79" s="28"/>
      <c r="D79" s="28"/>
      <c r="E79" s="28"/>
      <c r="F79" s="28"/>
    </row>
    <row r="80" spans="1:6">
      <c r="A80" s="314" t="s">
        <v>133</v>
      </c>
      <c r="B80" s="28"/>
      <c r="C80" s="28"/>
      <c r="D80" s="28"/>
      <c r="E80" s="28"/>
      <c r="F80" s="28"/>
    </row>
  </sheetData>
  <mergeCells count="11">
    <mergeCell ref="G25:H25"/>
    <mergeCell ref="A1:B1"/>
    <mergeCell ref="C1:C2"/>
    <mergeCell ref="D1:D2"/>
    <mergeCell ref="E1:E2"/>
    <mergeCell ref="F1:F2"/>
    <mergeCell ref="A52:F52"/>
    <mergeCell ref="A25:B25"/>
    <mergeCell ref="A47:E47"/>
    <mergeCell ref="A50:F50"/>
    <mergeCell ref="A51:F51"/>
  </mergeCells>
  <conditionalFormatting sqref="F44 C75 C31:D44 D62:E75">
    <cfRule type="expression" dxfId="85" priority="14">
      <formula>MOD(ROW(),2)</formula>
    </cfRule>
  </conditionalFormatting>
  <conditionalFormatting sqref="A30:B43">
    <cfRule type="expression" dxfId="84" priority="13">
      <formula>MOD(ROW(),2)</formula>
    </cfRule>
  </conditionalFormatting>
  <conditionalFormatting sqref="A44:B44">
    <cfRule type="expression" dxfId="83" priority="12">
      <formula>MOD(ROW(),2)</formula>
    </cfRule>
  </conditionalFormatting>
  <conditionalFormatting sqref="C62:C74">
    <cfRule type="expression" dxfId="82" priority="10">
      <formula>MOD(ROW(),2)</formula>
    </cfRule>
  </conditionalFormatting>
  <conditionalFormatting sqref="A61:B74">
    <cfRule type="expression" dxfId="81" priority="9">
      <formula>MOD(ROW(),2)</formula>
    </cfRule>
  </conditionalFormatting>
  <conditionalFormatting sqref="A75:B75">
    <cfRule type="expression" dxfId="80" priority="8">
      <formula>MOD(ROW(),2)</formula>
    </cfRule>
  </conditionalFormatting>
  <conditionalFormatting sqref="F75">
    <cfRule type="expression" dxfId="79" priority="7">
      <formula>MOD(ROW(),2)</formula>
    </cfRule>
  </conditionalFormatting>
  <conditionalFormatting sqref="F62:F74">
    <cfRule type="expression" dxfId="78" priority="6">
      <formula>MOD(ROW(),2)</formula>
    </cfRule>
  </conditionalFormatting>
  <conditionalFormatting sqref="E30:E44">
    <cfRule type="expression" dxfId="77" priority="5">
      <formula>MOD(ROW(),2)</formula>
    </cfRule>
  </conditionalFormatting>
  <conditionalFormatting sqref="F30">
    <cfRule type="expression" dxfId="76" priority="4">
      <formula>MOD(ROW(),2)</formula>
    </cfRule>
  </conditionalFormatting>
  <conditionalFormatting sqref="F31:F43">
    <cfRule type="expression" dxfId="75" priority="3">
      <formula>MOD(ROW(),2)</formula>
    </cfRule>
  </conditionalFormatting>
  <conditionalFormatting sqref="G30:H30">
    <cfRule type="expression" dxfId="74" priority="2">
      <formula>MOD(ROW(),2)</formula>
    </cfRule>
  </conditionalFormatting>
  <conditionalFormatting sqref="G31:H43">
    <cfRule type="expression" dxfId="73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zoomScale="120" zoomScaleNormal="120" workbookViewId="0">
      <selection activeCell="F14" sqref="F14"/>
    </sheetView>
  </sheetViews>
  <sheetFormatPr defaultColWidth="8.88671875" defaultRowHeight="10.199999999999999"/>
  <cols>
    <col min="1" max="1" width="1.6640625" style="1" customWidth="1"/>
    <col min="2" max="2" width="21.6640625" style="1" customWidth="1"/>
    <col min="3" max="4" width="8.88671875" style="1"/>
    <col min="5" max="5" width="1.6640625" style="1" customWidth="1"/>
    <col min="6" max="6" width="15.6640625" style="1" customWidth="1"/>
    <col min="7" max="7" width="16.44140625" style="1" customWidth="1"/>
    <col min="8" max="8" width="16.33203125" style="1" customWidth="1"/>
    <col min="9" max="10" width="12.6640625" style="1" customWidth="1"/>
    <col min="11" max="16384" width="8.88671875" style="1"/>
  </cols>
  <sheetData>
    <row r="1" spans="1:8" ht="12">
      <c r="F1" s="209"/>
      <c r="G1" s="209"/>
      <c r="H1" s="209"/>
    </row>
    <row r="2" spans="1:8" ht="18">
      <c r="B2" s="11" t="s">
        <v>134</v>
      </c>
      <c r="F2" s="209"/>
      <c r="G2" s="209"/>
      <c r="H2" s="209"/>
    </row>
    <row r="3" spans="1:8" ht="12">
      <c r="F3" s="209"/>
      <c r="G3" s="209"/>
      <c r="H3" s="209"/>
    </row>
    <row r="4" spans="1:8" ht="12">
      <c r="B4" s="23"/>
      <c r="C4" s="7"/>
      <c r="D4" s="7"/>
      <c r="E4" s="15"/>
      <c r="F4" s="8"/>
      <c r="G4" s="223"/>
      <c r="H4" s="8"/>
    </row>
    <row r="5" spans="1:8" s="2" customFormat="1" ht="12">
      <c r="A5" s="1"/>
      <c r="B5" s="8"/>
      <c r="C5" s="8"/>
      <c r="D5" s="8"/>
      <c r="E5" s="15"/>
      <c r="F5" s="451"/>
      <c r="G5" s="224"/>
      <c r="H5" s="451"/>
    </row>
    <row r="6" spans="1:8" s="2" customFormat="1" ht="12">
      <c r="A6" s="1"/>
      <c r="B6" s="451"/>
      <c r="C6" s="451"/>
      <c r="D6" s="451"/>
      <c r="E6" s="15"/>
      <c r="F6" s="8" t="s">
        <v>135</v>
      </c>
      <c r="G6" s="391" t="s">
        <v>136</v>
      </c>
      <c r="H6" s="8" t="s">
        <v>137</v>
      </c>
    </row>
    <row r="7" spans="1:8" s="2" customFormat="1" ht="12">
      <c r="A7" s="1"/>
      <c r="B7" s="8"/>
      <c r="C7" s="8" t="s">
        <v>138</v>
      </c>
      <c r="D7" s="8"/>
      <c r="E7" s="15"/>
      <c r="F7" s="451" t="s">
        <v>139</v>
      </c>
      <c r="G7" s="225" t="s">
        <v>140</v>
      </c>
      <c r="H7" s="451" t="s">
        <v>141</v>
      </c>
    </row>
    <row r="8" spans="1:8" s="2" customFormat="1">
      <c r="A8" s="1"/>
      <c r="B8" s="451" t="s">
        <v>48</v>
      </c>
      <c r="C8" s="451" t="s">
        <v>49</v>
      </c>
      <c r="D8" s="451" t="s">
        <v>50</v>
      </c>
      <c r="E8" s="15"/>
      <c r="F8" s="451" t="s">
        <v>142</v>
      </c>
      <c r="G8" s="225" t="s">
        <v>142</v>
      </c>
      <c r="H8" s="451" t="s">
        <v>143</v>
      </c>
    </row>
    <row r="9" spans="1:8" ht="5.0999999999999996" customHeight="1"/>
    <row r="10" spans="1:8" ht="16.2" thickBot="1">
      <c r="B10" s="13" t="s">
        <v>112</v>
      </c>
      <c r="C10" s="12"/>
      <c r="D10" s="12"/>
      <c r="E10" s="12"/>
      <c r="F10" s="12"/>
      <c r="G10" s="12"/>
      <c r="H10" s="12"/>
    </row>
    <row r="11" spans="1:8" customFormat="1" ht="5.0999999999999996" customHeight="1"/>
    <row r="12" spans="1:8" ht="10.35" customHeight="1">
      <c r="B12" s="45" t="s">
        <v>144</v>
      </c>
      <c r="C12" s="10">
        <v>0</v>
      </c>
      <c r="D12" s="10">
        <v>100</v>
      </c>
      <c r="F12" s="22">
        <v>2461.48</v>
      </c>
      <c r="G12" s="22">
        <v>2363.2000000000003</v>
      </c>
      <c r="H12" s="22">
        <v>649</v>
      </c>
    </row>
    <row r="13" spans="1:8">
      <c r="B13" s="45" t="s">
        <v>145</v>
      </c>
      <c r="C13" s="10">
        <f>D12+1</f>
        <v>101</v>
      </c>
      <c r="D13" s="10">
        <v>200</v>
      </c>
      <c r="F13" s="4">
        <v>3642.66</v>
      </c>
      <c r="G13" s="4">
        <v>3494.4000000000005</v>
      </c>
      <c r="H13" s="4">
        <v>649</v>
      </c>
    </row>
    <row r="14" spans="1:8">
      <c r="B14" s="45" t="s">
        <v>146</v>
      </c>
      <c r="C14" s="10">
        <f t="shared" ref="C14:C19" si="0">D13+1</f>
        <v>201</v>
      </c>
      <c r="D14" s="10">
        <v>400</v>
      </c>
      <c r="F14" s="4">
        <v>4750.6799999999994</v>
      </c>
      <c r="G14" s="4">
        <v>4564</v>
      </c>
      <c r="H14" s="4">
        <v>649</v>
      </c>
    </row>
    <row r="15" spans="1:8">
      <c r="B15" s="45" t="s">
        <v>147</v>
      </c>
      <c r="C15" s="10">
        <f t="shared" si="0"/>
        <v>401</v>
      </c>
      <c r="D15" s="10">
        <v>750</v>
      </c>
      <c r="F15" s="4">
        <v>6405.04</v>
      </c>
      <c r="G15" s="4">
        <v>6154.4000000000005</v>
      </c>
      <c r="H15" s="4">
        <v>649</v>
      </c>
    </row>
    <row r="16" spans="1:8">
      <c r="B16" s="45" t="s">
        <v>148</v>
      </c>
      <c r="C16" s="10">
        <f t="shared" si="0"/>
        <v>751</v>
      </c>
      <c r="D16" s="10">
        <v>1000</v>
      </c>
      <c r="F16" s="4">
        <v>7809.24</v>
      </c>
      <c r="G16" s="4">
        <v>7498.4000000000005</v>
      </c>
      <c r="H16" s="4">
        <v>649</v>
      </c>
    </row>
    <row r="17" spans="2:8">
      <c r="B17" s="45" t="s">
        <v>149</v>
      </c>
      <c r="C17" s="10">
        <f t="shared" si="0"/>
        <v>1001</v>
      </c>
      <c r="D17" s="10">
        <v>2000</v>
      </c>
      <c r="F17" s="4">
        <v>10194.019999999999</v>
      </c>
      <c r="G17" s="4">
        <v>9783.2000000000007</v>
      </c>
      <c r="H17" s="4">
        <v>649</v>
      </c>
    </row>
    <row r="18" spans="2:8">
      <c r="B18" s="45" t="s">
        <v>150</v>
      </c>
      <c r="C18" s="10">
        <f t="shared" si="0"/>
        <v>2001</v>
      </c>
      <c r="D18" s="10">
        <v>3000</v>
      </c>
      <c r="F18" s="4">
        <v>12630.72</v>
      </c>
      <c r="G18" s="4">
        <v>12124.000000000002</v>
      </c>
      <c r="H18" s="4">
        <v>649</v>
      </c>
    </row>
    <row r="19" spans="2:8">
      <c r="B19" s="45" t="s">
        <v>151</v>
      </c>
      <c r="C19" s="10">
        <f t="shared" si="0"/>
        <v>3001</v>
      </c>
      <c r="D19" s="10">
        <v>4000</v>
      </c>
      <c r="F19" s="4">
        <v>14130.5</v>
      </c>
      <c r="G19" s="4">
        <v>13563.2</v>
      </c>
      <c r="H19" s="4">
        <v>649</v>
      </c>
    </row>
    <row r="20" spans="2:8">
      <c r="B20" s="45" t="s">
        <v>152</v>
      </c>
      <c r="C20" s="10">
        <f>D19+1</f>
        <v>4001</v>
      </c>
      <c r="D20" s="10" t="s">
        <v>153</v>
      </c>
      <c r="F20" s="46" t="s">
        <v>56</v>
      </c>
      <c r="G20" s="46" t="s">
        <v>56</v>
      </c>
      <c r="H20" s="46" t="s">
        <v>56</v>
      </c>
    </row>
    <row r="21" spans="2:8" s="211" customFormat="1"/>
  </sheetData>
  <conditionalFormatting sqref="H12:H20 B12:F20">
    <cfRule type="expression" dxfId="72" priority="8">
      <formula>MOD(ROW(),2)</formula>
    </cfRule>
  </conditionalFormatting>
  <conditionalFormatting sqref="G12:G20">
    <cfRule type="expression" dxfId="71" priority="2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zoomScale="130" zoomScaleNormal="130" workbookViewId="0">
      <selection activeCell="L4" sqref="L4"/>
    </sheetView>
  </sheetViews>
  <sheetFormatPr defaultColWidth="8.88671875" defaultRowHeight="10.199999999999999"/>
  <cols>
    <col min="1" max="1" width="1.6640625" style="28" customWidth="1"/>
    <col min="2" max="2" width="18" style="28" customWidth="1"/>
    <col min="3" max="4" width="10.44140625" style="28" customWidth="1"/>
    <col min="5" max="5" width="11.44140625" style="28" customWidth="1"/>
    <col min="6" max="6" width="14.88671875" style="28" customWidth="1"/>
    <col min="7" max="7" width="14.44140625" style="28" customWidth="1"/>
    <col min="8" max="8" width="16.33203125" style="28" customWidth="1"/>
    <col min="9" max="9" width="17.33203125" style="28" customWidth="1"/>
    <col min="10" max="10" width="17.44140625" style="28" customWidth="1"/>
    <col min="11" max="11" width="16.88671875" style="28" customWidth="1"/>
    <col min="12" max="12" width="23.33203125" style="28" customWidth="1"/>
    <col min="13" max="13" width="16" style="28" customWidth="1"/>
    <col min="14" max="14" width="13.33203125" style="28" bestFit="1" customWidth="1"/>
    <col min="15" max="16384" width="8.88671875" style="28"/>
  </cols>
  <sheetData>
    <row r="1" spans="2:15" ht="12">
      <c r="E1" s="42"/>
      <c r="F1" s="42"/>
      <c r="G1" s="42"/>
      <c r="H1" s="42"/>
      <c r="I1" s="42"/>
      <c r="J1" s="42"/>
    </row>
    <row r="2" spans="2:15" ht="18">
      <c r="B2" s="43" t="s">
        <v>154</v>
      </c>
      <c r="E2" s="42"/>
      <c r="F2" s="42"/>
      <c r="G2" s="42"/>
      <c r="H2" s="42"/>
      <c r="I2" s="42"/>
      <c r="J2" s="42"/>
      <c r="L2" s="213"/>
      <c r="M2" s="213"/>
      <c r="N2" s="213"/>
    </row>
    <row r="3" spans="2:15" ht="12">
      <c r="E3" s="42"/>
      <c r="F3" s="42"/>
      <c r="G3" s="42"/>
      <c r="H3" s="42"/>
      <c r="I3" s="42"/>
      <c r="J3" s="42"/>
      <c r="L3" s="213"/>
      <c r="M3" s="213"/>
      <c r="N3" s="213"/>
    </row>
    <row r="4" spans="2:15" s="256" customFormat="1" ht="24">
      <c r="B4" s="254"/>
      <c r="C4" s="235"/>
      <c r="D4" s="235"/>
      <c r="E4" s="277" t="s">
        <v>155</v>
      </c>
      <c r="F4" s="237" t="s">
        <v>156</v>
      </c>
      <c r="G4" s="277" t="s">
        <v>157</v>
      </c>
      <c r="H4" s="255" t="s">
        <v>158</v>
      </c>
      <c r="I4" s="279" t="s">
        <v>159</v>
      </c>
      <c r="J4" s="255" t="s">
        <v>160</v>
      </c>
      <c r="K4" s="392" t="s">
        <v>161</v>
      </c>
      <c r="L4" s="236" t="s">
        <v>162</v>
      </c>
      <c r="M4" s="510" t="s">
        <v>163</v>
      </c>
      <c r="N4" s="511"/>
    </row>
    <row r="5" spans="2:15" s="2" customFormat="1" ht="12">
      <c r="B5" s="1"/>
      <c r="C5" s="41" t="s">
        <v>164</v>
      </c>
      <c r="D5" s="41"/>
      <c r="E5" s="278"/>
      <c r="F5" s="253"/>
      <c r="G5" s="278"/>
      <c r="H5" s="39" t="s">
        <v>165</v>
      </c>
      <c r="I5" s="280" t="s">
        <v>166</v>
      </c>
      <c r="J5" s="39" t="s">
        <v>167</v>
      </c>
      <c r="K5" s="278" t="s">
        <v>168</v>
      </c>
      <c r="L5" s="281" t="s">
        <v>169</v>
      </c>
      <c r="M5" s="229" t="s">
        <v>170</v>
      </c>
      <c r="N5" s="282"/>
    </row>
    <row r="6" spans="2:15" s="2" customFormat="1">
      <c r="B6" s="1"/>
      <c r="C6" s="39" t="s">
        <v>49</v>
      </c>
      <c r="D6" s="39" t="s">
        <v>50</v>
      </c>
      <c r="E6" s="278" t="s">
        <v>171</v>
      </c>
      <c r="F6" s="253" t="s">
        <v>171</v>
      </c>
      <c r="G6" s="278" t="s">
        <v>171</v>
      </c>
      <c r="H6" s="39" t="s">
        <v>53</v>
      </c>
      <c r="I6" s="280" t="s">
        <v>53</v>
      </c>
      <c r="J6" s="39" t="s">
        <v>53</v>
      </c>
      <c r="K6" s="278" t="s">
        <v>53</v>
      </c>
      <c r="L6" s="281" t="s">
        <v>172</v>
      </c>
      <c r="M6" s="229" t="s">
        <v>53</v>
      </c>
      <c r="N6" s="281" t="s">
        <v>173</v>
      </c>
    </row>
    <row r="7" spans="2:15" ht="5.0999999999999996" customHeight="1">
      <c r="E7" s="42"/>
      <c r="F7" s="42"/>
      <c r="G7" s="42"/>
      <c r="H7" s="42"/>
      <c r="I7" s="42"/>
      <c r="J7" s="42"/>
    </row>
    <row r="8" spans="2:15" ht="16.2" thickBot="1">
      <c r="B8" s="37" t="s">
        <v>174</v>
      </c>
      <c r="C8" s="36"/>
      <c r="D8" s="36"/>
      <c r="E8" s="104"/>
      <c r="F8" s="104"/>
      <c r="G8" s="104"/>
      <c r="H8" s="36"/>
      <c r="I8" s="36"/>
      <c r="J8" s="36"/>
      <c r="K8" s="36"/>
      <c r="L8" s="35"/>
      <c r="M8" s="35"/>
      <c r="N8" s="35"/>
      <c r="O8" s="35"/>
    </row>
    <row r="9" spans="2:15" s="35" customFormat="1" ht="4.3499999999999996" customHeight="1">
      <c r="G9" s="226"/>
      <c r="L9" s="28"/>
      <c r="M9" s="28"/>
      <c r="N9" s="28"/>
      <c r="O9" s="28"/>
    </row>
    <row r="10" spans="2:15" ht="5.0999999999999996" customHeight="1">
      <c r="B10" s="33"/>
      <c r="C10" s="29"/>
      <c r="D10" s="29"/>
      <c r="E10" s="105"/>
      <c r="F10" s="105"/>
      <c r="G10" s="227"/>
      <c r="H10" s="227"/>
      <c r="I10" s="227"/>
      <c r="J10" s="227"/>
      <c r="K10" s="227"/>
    </row>
    <row r="11" spans="2:15">
      <c r="B11" s="273" t="s">
        <v>175</v>
      </c>
      <c r="C11" s="274">
        <v>1</v>
      </c>
      <c r="D11" s="274">
        <v>25</v>
      </c>
      <c r="E11" s="275">
        <v>4248</v>
      </c>
      <c r="F11" s="275">
        <v>4779</v>
      </c>
      <c r="G11" s="276">
        <v>5310</v>
      </c>
      <c r="H11" s="276">
        <v>413</v>
      </c>
      <c r="I11" s="276">
        <v>3540</v>
      </c>
      <c r="J11" s="276">
        <v>5900</v>
      </c>
      <c r="K11" s="276">
        <v>513.29999999999995</v>
      </c>
      <c r="L11" s="276">
        <v>2360</v>
      </c>
      <c r="M11" s="276">
        <v>118</v>
      </c>
      <c r="N11" s="276">
        <v>295</v>
      </c>
    </row>
    <row r="12" spans="2:15">
      <c r="B12" s="273" t="s">
        <v>176</v>
      </c>
      <c r="C12" s="274">
        <v>26</v>
      </c>
      <c r="D12" s="274">
        <v>50</v>
      </c>
      <c r="E12" s="399">
        <v>7363.2</v>
      </c>
      <c r="F12" s="399">
        <v>8283.6</v>
      </c>
      <c r="G12" s="399">
        <v>9204</v>
      </c>
      <c r="H12" s="399">
        <v>413</v>
      </c>
      <c r="I12" s="399">
        <v>3540</v>
      </c>
      <c r="J12" s="399">
        <v>5900</v>
      </c>
      <c r="K12" s="399">
        <v>672.59999999999991</v>
      </c>
      <c r="L12" s="399">
        <v>2360</v>
      </c>
      <c r="M12" s="399">
        <v>118</v>
      </c>
      <c r="N12" s="399">
        <v>295</v>
      </c>
    </row>
    <row r="13" spans="2:15">
      <c r="B13" s="273" t="s">
        <v>177</v>
      </c>
      <c r="C13" s="274">
        <v>51</v>
      </c>
      <c r="D13" s="274">
        <v>100</v>
      </c>
      <c r="E13" s="399">
        <v>12366.4</v>
      </c>
      <c r="F13" s="399">
        <v>13912.199999999999</v>
      </c>
      <c r="G13" s="399">
        <v>15458</v>
      </c>
      <c r="H13" s="399">
        <v>413</v>
      </c>
      <c r="I13" s="399">
        <v>3540</v>
      </c>
      <c r="J13" s="399">
        <v>5900</v>
      </c>
      <c r="K13" s="399">
        <v>885</v>
      </c>
      <c r="L13" s="399">
        <v>2360</v>
      </c>
      <c r="M13" s="399">
        <v>118</v>
      </c>
      <c r="N13" s="399">
        <v>295</v>
      </c>
    </row>
    <row r="14" spans="2:15">
      <c r="B14" s="273" t="s">
        <v>178</v>
      </c>
      <c r="C14" s="274">
        <v>101</v>
      </c>
      <c r="D14" s="274">
        <v>200</v>
      </c>
      <c r="E14" s="399">
        <v>16425.599999999999</v>
      </c>
      <c r="F14" s="399">
        <v>18478.8</v>
      </c>
      <c r="G14" s="399">
        <v>20532</v>
      </c>
      <c r="H14" s="399">
        <v>413</v>
      </c>
      <c r="I14" s="399">
        <v>3540</v>
      </c>
      <c r="J14" s="399">
        <v>5900</v>
      </c>
      <c r="K14" s="399">
        <v>1044.3</v>
      </c>
      <c r="L14" s="399">
        <v>2360</v>
      </c>
      <c r="M14" s="399">
        <v>118</v>
      </c>
      <c r="N14" s="399">
        <v>295</v>
      </c>
    </row>
    <row r="15" spans="2:15">
      <c r="B15" s="273" t="s">
        <v>179</v>
      </c>
      <c r="C15" s="274">
        <v>201</v>
      </c>
      <c r="D15" s="274">
        <v>450</v>
      </c>
      <c r="E15" s="399">
        <v>22844.799999999999</v>
      </c>
      <c r="F15" s="399">
        <v>25700.399999999998</v>
      </c>
      <c r="G15" s="399">
        <v>28556</v>
      </c>
      <c r="H15" s="399">
        <v>413</v>
      </c>
      <c r="I15" s="399">
        <v>3540</v>
      </c>
      <c r="J15" s="399">
        <v>5900</v>
      </c>
      <c r="K15" s="399">
        <v>1185.8999999999999</v>
      </c>
      <c r="L15" s="399">
        <v>2360</v>
      </c>
      <c r="M15" s="399">
        <v>118</v>
      </c>
      <c r="N15" s="399">
        <v>295</v>
      </c>
    </row>
    <row r="16" spans="2:15">
      <c r="B16" s="273" t="s">
        <v>180</v>
      </c>
      <c r="C16" s="274">
        <v>451</v>
      </c>
      <c r="D16" s="274">
        <v>600</v>
      </c>
      <c r="E16" s="399">
        <v>27376</v>
      </c>
      <c r="F16" s="399">
        <v>30798</v>
      </c>
      <c r="G16" s="399">
        <v>34220</v>
      </c>
      <c r="H16" s="399">
        <v>413</v>
      </c>
      <c r="I16" s="399">
        <v>3540</v>
      </c>
      <c r="J16" s="399">
        <v>5900</v>
      </c>
      <c r="K16" s="399">
        <v>1345.1999999999998</v>
      </c>
      <c r="L16" s="399">
        <v>2360</v>
      </c>
      <c r="M16" s="399">
        <v>118</v>
      </c>
      <c r="N16" s="399">
        <v>295</v>
      </c>
    </row>
    <row r="17" spans="1:14">
      <c r="B17" s="273" t="s">
        <v>181</v>
      </c>
      <c r="C17" s="274">
        <v>601</v>
      </c>
      <c r="D17" s="274">
        <v>850</v>
      </c>
      <c r="E17" s="399">
        <v>34267.199999999997</v>
      </c>
      <c r="F17" s="399">
        <v>38550.6</v>
      </c>
      <c r="G17" s="399">
        <v>42834</v>
      </c>
      <c r="H17" s="399">
        <v>413</v>
      </c>
      <c r="I17" s="399">
        <v>3540</v>
      </c>
      <c r="J17" s="399">
        <v>5900</v>
      </c>
      <c r="K17" s="399">
        <v>1486.8</v>
      </c>
      <c r="L17" s="399">
        <v>2360</v>
      </c>
      <c r="M17" s="399">
        <v>118</v>
      </c>
      <c r="N17" s="399">
        <v>295</v>
      </c>
    </row>
    <row r="18" spans="1:14">
      <c r="B18" s="273" t="s">
        <v>182</v>
      </c>
      <c r="C18" s="274">
        <v>851</v>
      </c>
      <c r="D18" s="274">
        <v>1000</v>
      </c>
      <c r="E18" s="399">
        <v>38326.400000000001</v>
      </c>
      <c r="F18" s="399">
        <v>43117.2</v>
      </c>
      <c r="G18" s="399">
        <v>47908</v>
      </c>
      <c r="H18" s="399">
        <v>413</v>
      </c>
      <c r="I18" s="399">
        <v>3540</v>
      </c>
      <c r="J18" s="399">
        <v>5900</v>
      </c>
      <c r="K18" s="399">
        <v>1681.5</v>
      </c>
      <c r="L18" s="399">
        <v>2360</v>
      </c>
      <c r="M18" s="399">
        <v>118</v>
      </c>
      <c r="N18" s="399">
        <v>295</v>
      </c>
    </row>
    <row r="19" spans="1:14">
      <c r="B19" s="33" t="s">
        <v>183</v>
      </c>
      <c r="C19" s="29">
        <v>1001</v>
      </c>
      <c r="D19" s="29" t="s">
        <v>153</v>
      </c>
      <c r="E19" s="103" t="s">
        <v>56</v>
      </c>
      <c r="F19" s="103" t="s">
        <v>56</v>
      </c>
      <c r="G19" s="103" t="s">
        <v>56</v>
      </c>
      <c r="H19" s="103" t="s">
        <v>56</v>
      </c>
      <c r="I19" s="103" t="s">
        <v>56</v>
      </c>
      <c r="J19" s="103" t="s">
        <v>56</v>
      </c>
      <c r="K19" s="103" t="s">
        <v>56</v>
      </c>
      <c r="L19" s="103" t="s">
        <v>56</v>
      </c>
      <c r="M19" s="103" t="s">
        <v>56</v>
      </c>
      <c r="N19" s="103" t="s">
        <v>56</v>
      </c>
    </row>
    <row r="20" spans="1:14" s="213" customFormat="1"/>
    <row r="21" spans="1:14">
      <c r="B21" s="28" t="s">
        <v>184</v>
      </c>
    </row>
    <row r="23" spans="1:14">
      <c r="A23" s="28" t="s">
        <v>185</v>
      </c>
    </row>
    <row r="24" spans="1:14">
      <c r="A24" s="28" t="s">
        <v>186</v>
      </c>
    </row>
    <row r="25" spans="1:14">
      <c r="A25" s="28" t="s">
        <v>187</v>
      </c>
    </row>
    <row r="26" spans="1:14">
      <c r="A26" s="28" t="s">
        <v>188</v>
      </c>
    </row>
    <row r="27" spans="1:14">
      <c r="A27" s="28" t="s">
        <v>189</v>
      </c>
    </row>
    <row r="28" spans="1:14">
      <c r="A28" s="28" t="s">
        <v>190</v>
      </c>
    </row>
    <row r="29" spans="1:14">
      <c r="A29" s="28" t="s">
        <v>191</v>
      </c>
    </row>
    <row r="31" spans="1:14">
      <c r="A31" s="28" t="s">
        <v>192</v>
      </c>
    </row>
    <row r="32" spans="1:14">
      <c r="A32" s="28" t="s">
        <v>193</v>
      </c>
    </row>
    <row r="33" spans="1:1">
      <c r="A33" s="28" t="s">
        <v>194</v>
      </c>
    </row>
  </sheetData>
  <mergeCells count="1">
    <mergeCell ref="M4:N4"/>
  </mergeCells>
  <conditionalFormatting sqref="G10 B10:F11 B19:K19 B12:E12 B13:D18">
    <cfRule type="expression" dxfId="70" priority="19">
      <formula>MOD(ROW(),2)</formula>
    </cfRule>
  </conditionalFormatting>
  <conditionalFormatting sqref="H11">
    <cfRule type="expression" dxfId="69" priority="18">
      <formula>MOD(ROW(),2)</formula>
    </cfRule>
  </conditionalFormatting>
  <conditionalFormatting sqref="I11:J11">
    <cfRule type="expression" dxfId="68" priority="17">
      <formula>MOD(ROW(),2)</formula>
    </cfRule>
  </conditionalFormatting>
  <conditionalFormatting sqref="H10:J10">
    <cfRule type="expression" dxfId="67" priority="16">
      <formula>MOD(ROW(),2)</formula>
    </cfRule>
  </conditionalFormatting>
  <conditionalFormatting sqref="G11">
    <cfRule type="expression" dxfId="66" priority="10">
      <formula>MOD(ROW(),2)</formula>
    </cfRule>
  </conditionalFormatting>
  <conditionalFormatting sqref="K10">
    <cfRule type="expression" dxfId="65" priority="8">
      <formula>MOD(ROW(),2)</formula>
    </cfRule>
  </conditionalFormatting>
  <conditionalFormatting sqref="K11">
    <cfRule type="expression" dxfId="64" priority="9">
      <formula>MOD(ROW(),2)</formula>
    </cfRule>
  </conditionalFormatting>
  <conditionalFormatting sqref="L11:N11">
    <cfRule type="expression" dxfId="63" priority="4">
      <formula>MOD(ROW(),2)</formula>
    </cfRule>
  </conditionalFormatting>
  <conditionalFormatting sqref="L19:N19">
    <cfRule type="expression" dxfId="62" priority="3">
      <formula>MOD(ROW(),2)</formula>
    </cfRule>
  </conditionalFormatting>
  <conditionalFormatting sqref="F12:N12">
    <cfRule type="expression" dxfId="61" priority="2">
      <formula>MOD(ROW(),2)</formula>
    </cfRule>
  </conditionalFormatting>
  <conditionalFormatting sqref="E13:N18">
    <cfRule type="expression" dxfId="60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workbookViewId="0">
      <selection activeCell="C49" sqref="C49"/>
    </sheetView>
  </sheetViews>
  <sheetFormatPr defaultColWidth="8.88671875" defaultRowHeight="14.4"/>
  <cols>
    <col min="1" max="1" width="18.109375" style="317" customWidth="1"/>
    <col min="2" max="2" width="14.88671875" style="317" bestFit="1" customWidth="1"/>
    <col min="3" max="3" width="18.44140625" style="317" customWidth="1"/>
    <col min="4" max="4" width="10" style="317" bestFit="1" customWidth="1"/>
    <col min="5" max="5" width="12.44140625" style="317" bestFit="1" customWidth="1"/>
    <col min="6" max="6" width="12.109375" style="317" bestFit="1" customWidth="1"/>
    <col min="7" max="7" width="11.44140625" style="317" bestFit="1" customWidth="1"/>
    <col min="8" max="8" width="8.88671875" style="317"/>
    <col min="9" max="9" width="11.109375" style="317" bestFit="1" customWidth="1"/>
    <col min="10" max="10" width="10.109375" style="317" bestFit="1" customWidth="1"/>
    <col min="11" max="16384" width="8.88671875" style="317"/>
  </cols>
  <sheetData>
    <row r="1" spans="1:10" ht="18">
      <c r="A1" s="324" t="s">
        <v>195</v>
      </c>
    </row>
    <row r="2" spans="1:10" ht="28.8">
      <c r="A2" s="315" t="s">
        <v>45</v>
      </c>
      <c r="B2" s="315" t="s">
        <v>196</v>
      </c>
      <c r="C2" s="315" t="s">
        <v>197</v>
      </c>
      <c r="D2" s="316"/>
    </row>
    <row r="3" spans="1:10">
      <c r="A3" s="318" t="s">
        <v>198</v>
      </c>
      <c r="B3" s="319">
        <v>5600.0000000000009</v>
      </c>
      <c r="C3" s="319">
        <v>7466.666666666667</v>
      </c>
      <c r="D3" s="320"/>
      <c r="E3" s="321"/>
      <c r="F3" s="321"/>
      <c r="G3" s="321"/>
      <c r="I3" s="321"/>
      <c r="J3" s="322"/>
    </row>
    <row r="4" spans="1:10">
      <c r="A4" s="323" t="s">
        <v>199</v>
      </c>
      <c r="B4" s="319">
        <v>10640.000000000002</v>
      </c>
      <c r="C4" s="319">
        <v>14186.666666666668</v>
      </c>
      <c r="D4" s="320"/>
      <c r="E4" s="321"/>
      <c r="F4" s="321"/>
      <c r="I4" s="321"/>
      <c r="J4" s="322"/>
    </row>
    <row r="5" spans="1:10">
      <c r="A5" s="318" t="s">
        <v>200</v>
      </c>
      <c r="B5" s="319">
        <v>15120.000000000002</v>
      </c>
      <c r="C5" s="319">
        <v>20160.000000000004</v>
      </c>
      <c r="D5" s="320"/>
      <c r="E5" s="321"/>
      <c r="F5" s="321"/>
      <c r="I5" s="321"/>
      <c r="J5" s="322"/>
    </row>
    <row r="6" spans="1:10">
      <c r="A6" s="323" t="s">
        <v>201</v>
      </c>
      <c r="B6" s="319">
        <v>16800</v>
      </c>
      <c r="C6" s="319">
        <v>22400.000000000004</v>
      </c>
      <c r="D6" s="320"/>
      <c r="E6" s="321"/>
      <c r="F6" s="321"/>
      <c r="I6" s="321"/>
      <c r="J6" s="322"/>
    </row>
    <row r="7" spans="1:10">
      <c r="A7" s="318" t="s">
        <v>202</v>
      </c>
      <c r="B7" s="319">
        <v>20720.000000000004</v>
      </c>
      <c r="C7" s="319">
        <v>27626.666666666668</v>
      </c>
      <c r="D7" s="320"/>
      <c r="E7" s="321"/>
      <c r="F7" s="321"/>
      <c r="I7" s="321"/>
      <c r="J7" s="322"/>
    </row>
    <row r="8" spans="1:10">
      <c r="A8" s="323" t="s">
        <v>203</v>
      </c>
      <c r="B8" s="319">
        <v>25200.000000000004</v>
      </c>
      <c r="C8" s="319">
        <v>33600</v>
      </c>
      <c r="D8" s="320"/>
      <c r="E8" s="321"/>
      <c r="F8" s="321"/>
      <c r="I8" s="321"/>
      <c r="J8" s="322"/>
    </row>
    <row r="9" spans="1:10">
      <c r="A9" s="318" t="s">
        <v>204</v>
      </c>
      <c r="B9" s="319">
        <v>33600</v>
      </c>
      <c r="C9" s="319">
        <v>44800.000000000007</v>
      </c>
      <c r="D9" s="320"/>
      <c r="E9" s="321"/>
      <c r="F9" s="321"/>
      <c r="I9" s="321"/>
      <c r="J9" s="322"/>
    </row>
    <row r="10" spans="1:10">
      <c r="A10" s="323" t="s">
        <v>205</v>
      </c>
      <c r="B10" s="319">
        <v>39200.000000000007</v>
      </c>
      <c r="C10" s="319">
        <v>52266.666666666672</v>
      </c>
      <c r="D10" s="320"/>
      <c r="E10" s="321"/>
      <c r="F10" s="321"/>
      <c r="I10" s="321"/>
      <c r="J10" s="322"/>
    </row>
    <row r="11" spans="1:10">
      <c r="A11" s="318" t="s">
        <v>206</v>
      </c>
      <c r="B11" s="319">
        <v>47600.000000000007</v>
      </c>
      <c r="C11" s="319">
        <v>63466.666666666672</v>
      </c>
      <c r="D11" s="320"/>
      <c r="E11" s="321"/>
      <c r="F11" s="321"/>
      <c r="I11" s="321"/>
      <c r="J11" s="322"/>
    </row>
    <row r="12" spans="1:10">
      <c r="A12" s="323" t="s">
        <v>207</v>
      </c>
      <c r="B12" s="319">
        <v>58800.000000000007</v>
      </c>
      <c r="C12" s="319">
        <v>78400.000000000015</v>
      </c>
      <c r="E12" s="321"/>
      <c r="F12" s="321"/>
      <c r="G12" s="321"/>
      <c r="I12" s="321"/>
      <c r="J12" s="322"/>
    </row>
    <row r="13" spans="1:10">
      <c r="A13" s="318" t="s">
        <v>208</v>
      </c>
      <c r="B13" s="319">
        <v>70560</v>
      </c>
      <c r="C13" s="319">
        <v>94080.000000000015</v>
      </c>
      <c r="E13" s="321"/>
      <c r="F13" s="321"/>
      <c r="G13" s="321"/>
      <c r="I13" s="321"/>
      <c r="J13" s="322"/>
    </row>
    <row r="14" spans="1:10">
      <c r="A14" s="323" t="s">
        <v>209</v>
      </c>
      <c r="B14" s="319">
        <v>98000.000000000015</v>
      </c>
      <c r="C14" s="319">
        <v>130666.66666666667</v>
      </c>
      <c r="E14" s="321"/>
      <c r="F14" s="321"/>
      <c r="G14" s="321"/>
      <c r="I14" s="321"/>
      <c r="J14" s="322"/>
    </row>
    <row r="15" spans="1:10">
      <c r="A15" s="318" t="s">
        <v>210</v>
      </c>
      <c r="B15" s="328" t="s">
        <v>56</v>
      </c>
      <c r="C15" s="328" t="s">
        <v>56</v>
      </c>
      <c r="D15" s="320"/>
      <c r="E15" s="321"/>
      <c r="F15" s="321"/>
    </row>
    <row r="16" spans="1:10">
      <c r="A16" s="423" t="s">
        <v>211</v>
      </c>
      <c r="B16" s="326"/>
      <c r="C16" s="326"/>
      <c r="D16" s="326"/>
      <c r="E16" s="321"/>
      <c r="F16" s="321"/>
    </row>
    <row r="17" spans="1:6">
      <c r="A17" s="424" t="s">
        <v>212</v>
      </c>
      <c r="B17" s="326"/>
      <c r="C17" s="326"/>
      <c r="D17" s="326"/>
      <c r="E17" s="321"/>
      <c r="F17" s="321"/>
    </row>
    <row r="18" spans="1:6" s="325" customFormat="1">
      <c r="B18" s="326"/>
      <c r="C18" s="326"/>
      <c r="D18" s="326"/>
      <c r="E18" s="327"/>
      <c r="F18" s="327"/>
    </row>
    <row r="19" spans="1:6" s="325" customFormat="1">
      <c r="B19" s="326"/>
      <c r="C19" s="326"/>
      <c r="D19" s="326"/>
      <c r="E19" s="327"/>
      <c r="F19" s="327"/>
    </row>
    <row r="20" spans="1:6" ht="18">
      <c r="A20" s="324" t="s">
        <v>213</v>
      </c>
    </row>
    <row r="21" spans="1:6" ht="28.8">
      <c r="A21" s="315" t="s">
        <v>45</v>
      </c>
      <c r="B21" s="315" t="s">
        <v>196</v>
      </c>
      <c r="C21" s="315" t="s">
        <v>197</v>
      </c>
    </row>
    <row r="22" spans="1:6">
      <c r="A22" s="318" t="s">
        <v>214</v>
      </c>
      <c r="B22" s="319">
        <v>5600.0000000000009</v>
      </c>
      <c r="C22" s="319">
        <v>7466.666666666667</v>
      </c>
    </row>
    <row r="23" spans="1:6">
      <c r="A23" s="323" t="s">
        <v>215</v>
      </c>
      <c r="B23" s="401">
        <v>8400</v>
      </c>
      <c r="C23" s="401">
        <v>11200.000000000002</v>
      </c>
    </row>
    <row r="24" spans="1:6">
      <c r="A24" s="318" t="s">
        <v>216</v>
      </c>
      <c r="B24" s="401">
        <v>11200.000000000002</v>
      </c>
      <c r="C24" s="401">
        <v>14933.333333333334</v>
      </c>
    </row>
    <row r="25" spans="1:6">
      <c r="A25" s="323" t="s">
        <v>217</v>
      </c>
      <c r="B25" s="401">
        <v>14000.000000000002</v>
      </c>
      <c r="C25" s="401">
        <v>18666.666666666672</v>
      </c>
    </row>
    <row r="26" spans="1:6">
      <c r="A26" s="318" t="s">
        <v>218</v>
      </c>
      <c r="B26" s="401">
        <v>16800</v>
      </c>
      <c r="C26" s="401">
        <v>22400.000000000004</v>
      </c>
    </row>
    <row r="27" spans="1:6">
      <c r="A27" s="323" t="s">
        <v>205</v>
      </c>
      <c r="B27" s="401">
        <v>19600.000000000004</v>
      </c>
      <c r="C27" s="401">
        <v>26133.333333333336</v>
      </c>
    </row>
    <row r="28" spans="1:6">
      <c r="A28" s="318" t="s">
        <v>206</v>
      </c>
      <c r="B28" s="401">
        <v>22400.000000000004</v>
      </c>
      <c r="C28" s="401">
        <v>29866.666666666668</v>
      </c>
    </row>
    <row r="29" spans="1:6">
      <c r="A29" s="323" t="s">
        <v>207</v>
      </c>
      <c r="B29" s="401">
        <v>25200.000000000004</v>
      </c>
      <c r="C29" s="401">
        <v>33600</v>
      </c>
    </row>
    <row r="30" spans="1:6">
      <c r="A30" s="318" t="s">
        <v>208</v>
      </c>
      <c r="B30" s="401">
        <v>28000.000000000004</v>
      </c>
      <c r="C30" s="401">
        <v>37333.333333333343</v>
      </c>
    </row>
    <row r="31" spans="1:6">
      <c r="A31" s="323" t="s">
        <v>209</v>
      </c>
      <c r="B31" s="401">
        <v>30800.000000000004</v>
      </c>
      <c r="C31" s="401">
        <v>41066.666666666664</v>
      </c>
    </row>
    <row r="32" spans="1:6">
      <c r="A32" s="318" t="s">
        <v>219</v>
      </c>
      <c r="B32" s="401">
        <v>33600</v>
      </c>
      <c r="C32" s="401">
        <v>44800.000000000007</v>
      </c>
    </row>
    <row r="33" spans="1:6">
      <c r="A33" s="323" t="s">
        <v>220</v>
      </c>
      <c r="B33" s="401">
        <v>36400</v>
      </c>
      <c r="C33" s="401">
        <v>48533.333333333343</v>
      </c>
    </row>
    <row r="34" spans="1:6">
      <c r="A34" s="318" t="s">
        <v>221</v>
      </c>
      <c r="B34" s="401">
        <v>39200.000000000007</v>
      </c>
      <c r="C34" s="401">
        <v>52266.666666666672</v>
      </c>
    </row>
    <row r="35" spans="1:6">
      <c r="A35" s="323" t="s">
        <v>222</v>
      </c>
      <c r="B35" s="401">
        <v>42000.000000000007</v>
      </c>
      <c r="C35" s="401">
        <v>56000.000000000007</v>
      </c>
    </row>
    <row r="36" spans="1:6">
      <c r="A36" s="318" t="s">
        <v>223</v>
      </c>
      <c r="B36" s="401">
        <v>49280.000000000007</v>
      </c>
      <c r="C36" s="401">
        <v>65706.666666666672</v>
      </c>
    </row>
    <row r="37" spans="1:6">
      <c r="A37" s="323" t="s">
        <v>224</v>
      </c>
      <c r="B37" s="401">
        <v>56000.000000000007</v>
      </c>
      <c r="C37" s="401">
        <v>74666.666666666686</v>
      </c>
    </row>
    <row r="38" spans="1:6">
      <c r="A38" s="318" t="s">
        <v>225</v>
      </c>
      <c r="B38" s="328" t="s">
        <v>56</v>
      </c>
      <c r="C38" s="328" t="s">
        <v>56</v>
      </c>
    </row>
    <row r="39" spans="1:6">
      <c r="A39" s="423" t="s">
        <v>211</v>
      </c>
      <c r="B39" s="326"/>
      <c r="C39" s="326"/>
      <c r="D39" s="326"/>
      <c r="E39" s="321"/>
      <c r="F39" s="321"/>
    </row>
    <row r="40" spans="1:6">
      <c r="A40" s="424" t="s">
        <v>212</v>
      </c>
      <c r="B40" s="326"/>
      <c r="C40" s="326"/>
      <c r="D40" s="326"/>
      <c r="E40" s="321"/>
      <c r="F40" s="321"/>
    </row>
    <row r="42" spans="1:6" ht="17.399999999999999">
      <c r="A42" s="347" t="s">
        <v>226</v>
      </c>
      <c r="B42" s="348"/>
    </row>
    <row r="43" spans="1:6">
      <c r="A43" s="349"/>
      <c r="B43" s="349"/>
    </row>
    <row r="44" spans="1:6">
      <c r="A44" s="350" t="s">
        <v>227</v>
      </c>
      <c r="B44" s="319">
        <v>1120</v>
      </c>
    </row>
    <row r="45" spans="1:6">
      <c r="A45" s="350" t="s">
        <v>228</v>
      </c>
      <c r="B45" s="319">
        <v>1120</v>
      </c>
    </row>
    <row r="46" spans="1:6">
      <c r="A46" s="350" t="s">
        <v>229</v>
      </c>
      <c r="B46" s="319">
        <v>1120</v>
      </c>
    </row>
    <row r="47" spans="1:6">
      <c r="A47" s="350" t="s">
        <v>230</v>
      </c>
      <c r="B47" s="319">
        <v>896.00000000000011</v>
      </c>
    </row>
    <row r="48" spans="1:6">
      <c r="A48" s="421" t="s">
        <v>231</v>
      </c>
      <c r="B48" s="319">
        <v>0</v>
      </c>
      <c r="C48" s="422" t="s">
        <v>232</v>
      </c>
      <c r="D48" s="402"/>
    </row>
    <row r="49" spans="1:2">
      <c r="A49" s="350" t="s">
        <v>233</v>
      </c>
      <c r="B49" s="319">
        <v>1120</v>
      </c>
    </row>
    <row r="50" spans="1:2">
      <c r="A50" s="350" t="s">
        <v>234</v>
      </c>
      <c r="B50" s="319">
        <v>1120</v>
      </c>
    </row>
    <row r="51" spans="1:2">
      <c r="A51" s="350" t="s">
        <v>56</v>
      </c>
      <c r="B51" s="319">
        <v>2240</v>
      </c>
    </row>
    <row r="52" spans="1:2">
      <c r="A52" s="350" t="s">
        <v>235</v>
      </c>
      <c r="B52" s="319">
        <v>1120</v>
      </c>
    </row>
  </sheetData>
  <conditionalFormatting sqref="A44:A47 A49:A51">
    <cfRule type="expression" dxfId="59" priority="5">
      <formula>MOD(ROW(),2)</formula>
    </cfRule>
  </conditionalFormatting>
  <conditionalFormatting sqref="A52">
    <cfRule type="expression" dxfId="58" priority="4">
      <formula>MOD(ROW(),2)</formula>
    </cfRule>
  </conditionalFormatting>
  <conditionalFormatting sqref="A48">
    <cfRule type="expression" dxfId="57" priority="3">
      <formula>MOD(ROW(),2)</formula>
    </cfRule>
  </conditionalFormatting>
  <conditionalFormatting sqref="C48">
    <cfRule type="expression" dxfId="56" priority="2">
      <formula>MOD(ROW(),2)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workbookViewId="0">
      <selection activeCell="O29" sqref="O29"/>
    </sheetView>
  </sheetViews>
  <sheetFormatPr defaultColWidth="8.88671875" defaultRowHeight="14.4"/>
  <cols>
    <col min="1" max="1" width="1.6640625" style="402" customWidth="1"/>
    <col min="2" max="2" width="8.6640625" style="402" customWidth="1"/>
    <col min="3" max="3" width="1.6640625" style="402" customWidth="1"/>
    <col min="4" max="4" width="22" style="402" customWidth="1"/>
    <col min="5" max="5" width="22.33203125" style="402" customWidth="1"/>
    <col min="6" max="6" width="12.6640625" style="402" customWidth="1"/>
    <col min="7" max="16384" width="8.88671875" style="402"/>
  </cols>
  <sheetData>
    <row r="1" spans="1:5" ht="16.2">
      <c r="D1" s="403"/>
      <c r="E1" s="403"/>
    </row>
    <row r="2" spans="1:5" ht="16.2">
      <c r="B2" s="404" t="s">
        <v>236</v>
      </c>
      <c r="D2" s="403"/>
      <c r="E2" s="403"/>
    </row>
    <row r="3" spans="1:5" ht="16.2">
      <c r="D3" s="403"/>
      <c r="E3" s="403"/>
    </row>
    <row r="4" spans="1:5" ht="16.2">
      <c r="B4" s="405"/>
      <c r="C4" s="406"/>
      <c r="D4" s="407" t="s">
        <v>237</v>
      </c>
      <c r="E4" s="407"/>
    </row>
    <row r="5" spans="1:5" s="409" customFormat="1" ht="18" customHeight="1">
      <c r="A5" s="402"/>
      <c r="B5" s="407"/>
      <c r="C5" s="406"/>
      <c r="D5" s="408" t="s">
        <v>238</v>
      </c>
      <c r="E5" s="408" t="s">
        <v>239</v>
      </c>
    </row>
    <row r="6" spans="1:5" s="409" customFormat="1" ht="15" customHeight="1">
      <c r="A6" s="402"/>
      <c r="B6" s="410"/>
      <c r="C6" s="406"/>
      <c r="D6" s="408" t="s">
        <v>240</v>
      </c>
      <c r="E6" s="408" t="s">
        <v>241</v>
      </c>
    </row>
    <row r="7" spans="1:5" s="409" customFormat="1" ht="16.2">
      <c r="A7" s="402"/>
      <c r="B7" s="408"/>
      <c r="C7" s="406"/>
      <c r="D7" s="407" t="s">
        <v>242</v>
      </c>
      <c r="E7" s="407" t="s">
        <v>243</v>
      </c>
    </row>
    <row r="8" spans="1:5" s="409" customFormat="1">
      <c r="A8" s="402"/>
      <c r="B8" s="408" t="s">
        <v>91</v>
      </c>
      <c r="C8" s="406"/>
      <c r="D8" s="410" t="s">
        <v>244</v>
      </c>
      <c r="E8" s="410" t="s">
        <v>244</v>
      </c>
    </row>
    <row r="9" spans="1:5" ht="5.0999999999999996" customHeight="1">
      <c r="D9" s="411"/>
      <c r="E9" s="411"/>
    </row>
    <row r="10" spans="1:5" ht="15" thickBot="1">
      <c r="B10" s="412" t="s">
        <v>112</v>
      </c>
      <c r="C10" s="413"/>
      <c r="D10" s="413"/>
      <c r="E10" s="413"/>
    </row>
    <row r="11" spans="1:5" ht="5.0999999999999996" customHeight="1"/>
    <row r="12" spans="1:5" ht="11.25" customHeight="1">
      <c r="B12" s="414">
        <v>5</v>
      </c>
      <c r="D12" s="415">
        <v>1852.2000000000003</v>
      </c>
      <c r="E12" s="415">
        <v>588</v>
      </c>
    </row>
    <row r="13" spans="1:5" ht="11.25" customHeight="1">
      <c r="B13" s="414">
        <v>10</v>
      </c>
      <c r="D13" s="415">
        <v>1852.2000000000003</v>
      </c>
      <c r="E13" s="415">
        <v>588</v>
      </c>
    </row>
    <row r="14" spans="1:5" ht="11.25" customHeight="1">
      <c r="B14" s="414">
        <v>15</v>
      </c>
      <c r="D14" s="415">
        <v>1537.326</v>
      </c>
      <c r="E14" s="415">
        <v>470.40000000000003</v>
      </c>
    </row>
    <row r="15" spans="1:5" ht="11.25" customHeight="1">
      <c r="B15" s="414">
        <v>20</v>
      </c>
      <c r="D15" s="415">
        <v>1537.326</v>
      </c>
      <c r="E15" s="415">
        <v>470.40000000000003</v>
      </c>
    </row>
    <row r="16" spans="1:5" ht="11.25" customHeight="1">
      <c r="B16" s="414">
        <v>30</v>
      </c>
      <c r="D16" s="415">
        <v>1222.4520000000002</v>
      </c>
      <c r="E16" s="415">
        <v>352.8</v>
      </c>
    </row>
    <row r="17" spans="2:6" ht="11.25" customHeight="1">
      <c r="B17" s="414">
        <v>40</v>
      </c>
      <c r="D17" s="415">
        <v>1222.4520000000002</v>
      </c>
      <c r="E17" s="415">
        <v>352.8</v>
      </c>
    </row>
    <row r="18" spans="2:6" ht="11.25" customHeight="1">
      <c r="B18" s="414">
        <v>50</v>
      </c>
      <c r="D18" s="415">
        <v>926.10000000000014</v>
      </c>
      <c r="E18" s="415">
        <v>294</v>
      </c>
    </row>
    <row r="19" spans="2:6" ht="11.25" customHeight="1">
      <c r="B19" s="414">
        <v>100</v>
      </c>
      <c r="D19" s="415">
        <v>926.10000000000014</v>
      </c>
      <c r="E19" s="415">
        <v>294</v>
      </c>
    </row>
    <row r="20" spans="2:6" ht="5.0999999999999996" customHeight="1"/>
    <row r="21" spans="2:6" s="417" customFormat="1" ht="5.0999999999999996" customHeight="1">
      <c r="B21" s="416"/>
      <c r="C21" s="416"/>
      <c r="D21" s="416"/>
    </row>
    <row r="22" spans="2:6">
      <c r="B22" s="418" t="s">
        <v>245</v>
      </c>
      <c r="C22" s="419"/>
      <c r="D22" s="419"/>
    </row>
    <row r="23" spans="2:6">
      <c r="B23" s="420" t="s">
        <v>246</v>
      </c>
      <c r="C23" s="419"/>
      <c r="D23" s="419"/>
    </row>
    <row r="24" spans="2:6">
      <c r="B24" s="418" t="s">
        <v>247</v>
      </c>
      <c r="C24" s="419"/>
      <c r="D24" s="419"/>
    </row>
    <row r="25" spans="2:6" s="411" customFormat="1"/>
    <row r="26" spans="2:6" ht="16.2">
      <c r="D26" s="408" t="s">
        <v>226</v>
      </c>
      <c r="E26" s="407"/>
    </row>
    <row r="27" spans="2:6" ht="5.0999999999999996" customHeight="1"/>
    <row r="28" spans="2:6">
      <c r="D28" s="421" t="s">
        <v>227</v>
      </c>
      <c r="E28" s="422">
        <v>1120</v>
      </c>
    </row>
    <row r="29" spans="2:6">
      <c r="D29" s="421" t="s">
        <v>228</v>
      </c>
      <c r="E29" s="422">
        <v>1120</v>
      </c>
    </row>
    <row r="30" spans="2:6">
      <c r="D30" s="421" t="s">
        <v>229</v>
      </c>
      <c r="E30" s="422">
        <v>1120</v>
      </c>
    </row>
    <row r="31" spans="2:6">
      <c r="D31" s="421" t="s">
        <v>230</v>
      </c>
      <c r="E31" s="422">
        <v>896.00000000000011</v>
      </c>
    </row>
    <row r="32" spans="2:6">
      <c r="D32" s="421" t="s">
        <v>231</v>
      </c>
      <c r="E32" s="422">
        <v>0</v>
      </c>
      <c r="F32" s="402" t="s">
        <v>232</v>
      </c>
    </row>
    <row r="33" spans="4:6">
      <c r="D33" s="421" t="s">
        <v>233</v>
      </c>
      <c r="E33" s="422">
        <v>1120</v>
      </c>
    </row>
    <row r="34" spans="4:6">
      <c r="D34" s="421" t="s">
        <v>234</v>
      </c>
      <c r="E34" s="422">
        <v>1120</v>
      </c>
    </row>
    <row r="35" spans="4:6">
      <c r="D35" s="421" t="s">
        <v>56</v>
      </c>
      <c r="E35" s="422">
        <v>2240</v>
      </c>
    </row>
    <row r="36" spans="4:6">
      <c r="D36" s="421" t="s">
        <v>235</v>
      </c>
      <c r="E36" s="422">
        <v>1120</v>
      </c>
    </row>
    <row r="37" spans="4:6">
      <c r="D37" s="421" t="s">
        <v>248</v>
      </c>
      <c r="E37" s="422">
        <v>1120</v>
      </c>
      <c r="F37" s="402" t="s">
        <v>249</v>
      </c>
    </row>
    <row r="38" spans="4:6">
      <c r="D38" s="421" t="s">
        <v>250</v>
      </c>
      <c r="E38" s="422">
        <v>1120</v>
      </c>
      <c r="F38" s="402" t="s">
        <v>249</v>
      </c>
    </row>
  </sheetData>
  <conditionalFormatting sqref="B12:E19 D28:E35 D37:E38">
    <cfRule type="expression" dxfId="55" priority="4">
      <formula>MOD(ROW(),2)</formula>
    </cfRule>
  </conditionalFormatting>
  <conditionalFormatting sqref="D36:E36">
    <cfRule type="expression" dxfId="54" priority="1">
      <formula>MOD(ROW(),2)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A7DAEA901894A9F68A57DEAD2E201" ma:contentTypeVersion="13" ma:contentTypeDescription="Create a new document." ma:contentTypeScope="" ma:versionID="b095c309f3586fa7b396a8630318ad49">
  <xsd:schema xmlns:xsd="http://www.w3.org/2001/XMLSchema" xmlns:xs="http://www.w3.org/2001/XMLSchema" xmlns:p="http://schemas.microsoft.com/office/2006/metadata/properties" xmlns:ns3="27c56595-73f1-4dcf-b13b-9abcde280e29" xmlns:ns4="b591e55b-03d7-40f3-bcdf-000bf12c3101" targetNamespace="http://schemas.microsoft.com/office/2006/metadata/properties" ma:root="true" ma:fieldsID="09af9e08257162ddf127e911b3bad02e" ns3:_="" ns4:_="">
    <xsd:import namespace="27c56595-73f1-4dcf-b13b-9abcde280e29"/>
    <xsd:import namespace="b591e55b-03d7-40f3-bcdf-000bf12c31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56595-73f1-4dcf-b13b-9abcde280e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1e55b-03d7-40f3-bcdf-000bf12c3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C8B55-763E-4DD8-B4AA-F05528C487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40EAF5-0A41-4DE5-A7B7-4F8FF400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56595-73f1-4dcf-b13b-9abcde280e29"/>
    <ds:schemaRef ds:uri="b591e55b-03d7-40f3-bcdf-000bf12c3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1F3183-B32F-42B8-827C-9E9B2199D40A}">
  <ds:schemaRefs>
    <ds:schemaRef ds:uri="http://schemas.microsoft.com/office/2006/metadata/properties"/>
    <ds:schemaRef ds:uri="27c56595-73f1-4dcf-b13b-9abcde280e29"/>
    <ds:schemaRef ds:uri="http://schemas.microsoft.com/office/2006/documentManagement/types"/>
    <ds:schemaRef ds:uri="http://schemas.openxmlformats.org/package/2006/metadata/core-properties"/>
    <ds:schemaRef ds:uri="b591e55b-03d7-40f3-bcdf-000bf12c3101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Change Summary</vt:lpstr>
      <vt:lpstr>Work &amp; Asset</vt:lpstr>
      <vt:lpstr>Work &amp; Asset (Other) </vt:lpstr>
      <vt:lpstr>Startegic Work and Asset</vt:lpstr>
      <vt:lpstr>Energy</vt:lpstr>
      <vt:lpstr>Technology</vt:lpstr>
      <vt:lpstr>Events</vt:lpstr>
      <vt:lpstr>SmartGov by Pop</vt:lpstr>
      <vt:lpstr>SmartGov per user</vt:lpstr>
      <vt:lpstr>SmartGov Add On Prof Svc</vt:lpstr>
      <vt:lpstr>DSI Services Etc,</vt:lpstr>
      <vt:lpstr>Vendor Services</vt:lpstr>
      <vt:lpstr>FCA &amp; DG SOW</vt:lpstr>
      <vt:lpstr>M311 County Pop Renewals Only</vt:lpstr>
      <vt:lpstr>M311 Muni Pop Renewals Only</vt:lpstr>
      <vt:lpstr>W&amp;A Pop Renewals Only</vt:lpstr>
      <vt:lpstr>W&amp;A Legacy.Ren Only sq ft</vt:lpstr>
      <vt:lpstr>Legacy W&amp;A (Other)</vt:lpstr>
      <vt:lpstr>Legacy renewals only GIS</vt:lpstr>
      <vt:lpstr>Legacy. Renewals Only Safety</vt:lpstr>
      <vt:lpstr>Legacy.Ren Only Event Pub</vt:lpstr>
      <vt:lpstr>Legacy.Ren Only Tech</vt:lpstr>
      <vt:lpstr>Legacy.Ren Only FacS</vt:lpstr>
      <vt:lpstr>Legacy Ren Only UT</vt:lpstr>
      <vt:lpstr>Legacy Ren Only Energy</vt:lpstr>
    </vt:vector>
  </TitlesOfParts>
  <Manager/>
  <Company>SchoolDude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Hudson</dc:creator>
  <cp:keywords/>
  <dc:description/>
  <cp:lastModifiedBy>Racquel Landolf</cp:lastModifiedBy>
  <cp:revision/>
  <dcterms:created xsi:type="dcterms:W3CDTF">2006-08-04T21:03:25Z</dcterms:created>
  <dcterms:modified xsi:type="dcterms:W3CDTF">2020-12-16T21:33:38Z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0x01010071AA7DAEA901894A9F68A57DEAD2E201</vt:lpwstr>
  </property>
</Properties>
</file>